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 Crapper\Desktop\Friends of Selsdon Woods\Finance\INCOME\"/>
    </mc:Choice>
  </mc:AlternateContent>
  <bookViews>
    <workbookView xWindow="0" yWindow="0" windowWidth="19200" windowHeight="6950"/>
  </bookViews>
  <sheets>
    <sheet name="Income 21" sheetId="1" r:id="rId1"/>
    <sheet name="Expenditure 21" sheetId="5" r:id="rId2"/>
    <sheet name="Reconciliation" sheetId="6" r:id="rId3"/>
    <sheet name="Annual Accounts 21" sheetId="7" r:id="rId4"/>
  </sheets>
  <definedNames>
    <definedName name="_xlnm.Print_Titles" localSheetId="0">'Income 21'!$1:$3</definedName>
  </definedNames>
  <calcPr calcId="171027"/>
</workbook>
</file>

<file path=xl/calcChain.xml><?xml version="1.0" encoding="utf-8"?>
<calcChain xmlns="http://schemas.openxmlformats.org/spreadsheetml/2006/main">
  <c r="I14" i="7" l="1"/>
  <c r="T21" i="5" l="1"/>
  <c r="Q21" i="5"/>
  <c r="P21" i="5"/>
  <c r="O21" i="5"/>
  <c r="N21" i="5"/>
  <c r="N62" i="5" s="1"/>
  <c r="M21" i="5"/>
  <c r="L21" i="5"/>
  <c r="K21" i="5"/>
  <c r="J21" i="5"/>
  <c r="J62" i="5" s="1"/>
  <c r="I21" i="5"/>
  <c r="H21" i="5"/>
  <c r="G21" i="5"/>
  <c r="F21" i="5"/>
  <c r="E21" i="5"/>
  <c r="T20" i="5"/>
  <c r="G29" i="7"/>
  <c r="I37" i="7" s="1"/>
  <c r="F28" i="5"/>
  <c r="T28" i="5" s="1"/>
  <c r="D28" i="5"/>
  <c r="T4" i="5"/>
  <c r="T18" i="5"/>
  <c r="T17" i="5"/>
  <c r="T27" i="5"/>
  <c r="T26" i="5"/>
  <c r="T25" i="5"/>
  <c r="T61" i="5"/>
  <c r="T60" i="5"/>
  <c r="T57" i="5"/>
  <c r="T56" i="5"/>
  <c r="I28" i="5"/>
  <c r="I62" i="5" s="1"/>
  <c r="Q62" i="5"/>
  <c r="P62" i="5"/>
  <c r="O62" i="5"/>
  <c r="M62" i="5"/>
  <c r="L62" i="5"/>
  <c r="K62" i="5"/>
  <c r="H62" i="5"/>
  <c r="G62" i="5"/>
  <c r="F62" i="5"/>
  <c r="E62" i="5"/>
  <c r="G14" i="7"/>
  <c r="G31" i="7" s="1"/>
  <c r="H145" i="1"/>
  <c r="G145" i="1"/>
  <c r="E145" i="1"/>
  <c r="P145" i="1"/>
  <c r="I35" i="7" l="1"/>
  <c r="I36" i="7" s="1"/>
  <c r="I38" i="7" s="1"/>
  <c r="E240" i="1"/>
  <c r="D62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" i="6"/>
  <c r="B7" i="6"/>
  <c r="C7" i="6" s="1"/>
  <c r="G6" i="6"/>
  <c r="Q17" i="5"/>
  <c r="P17" i="5"/>
  <c r="O17" i="5"/>
  <c r="O18" i="5" s="1"/>
  <c r="N17" i="5"/>
  <c r="N18" i="5" s="1"/>
  <c r="M17" i="5"/>
  <c r="L17" i="5"/>
  <c r="K17" i="5"/>
  <c r="J17" i="5"/>
  <c r="J18" i="5" s="1"/>
  <c r="I17" i="5"/>
  <c r="H17" i="5"/>
  <c r="H18" i="5" s="1"/>
  <c r="G17" i="5"/>
  <c r="G18" i="5" s="1"/>
  <c r="F17" i="5"/>
  <c r="F18" i="5" s="1"/>
  <c r="E17" i="5"/>
  <c r="Q18" i="5"/>
  <c r="P18" i="5"/>
  <c r="M18" i="5"/>
  <c r="L18" i="5"/>
  <c r="K18" i="5"/>
  <c r="I18" i="5"/>
  <c r="D18" i="5"/>
  <c r="E18" i="5"/>
  <c r="U65" i="1"/>
  <c r="U71" i="1"/>
  <c r="U70" i="1"/>
  <c r="U69" i="1"/>
  <c r="U68" i="1"/>
  <c r="U67" i="1"/>
  <c r="P239" i="1"/>
  <c r="O239" i="1"/>
  <c r="N239" i="1"/>
  <c r="M239" i="1"/>
  <c r="L239" i="1"/>
  <c r="K239" i="1"/>
  <c r="J239" i="1"/>
  <c r="I239" i="1"/>
  <c r="H239" i="1"/>
  <c r="G239" i="1"/>
  <c r="E239" i="1"/>
  <c r="U238" i="1"/>
  <c r="U237" i="1"/>
  <c r="U236" i="1"/>
  <c r="U235" i="1"/>
  <c r="U234" i="1"/>
  <c r="U233" i="1"/>
  <c r="U232" i="1"/>
  <c r="U231" i="1"/>
  <c r="P229" i="1"/>
  <c r="O229" i="1"/>
  <c r="N229" i="1"/>
  <c r="M229" i="1"/>
  <c r="L229" i="1"/>
  <c r="K229" i="1"/>
  <c r="J229" i="1"/>
  <c r="I229" i="1"/>
  <c r="H229" i="1"/>
  <c r="G229" i="1"/>
  <c r="E229" i="1"/>
  <c r="U228" i="1"/>
  <c r="U227" i="1"/>
  <c r="U226" i="1"/>
  <c r="U225" i="1"/>
  <c r="U224" i="1"/>
  <c r="U223" i="1"/>
  <c r="U222" i="1"/>
  <c r="U221" i="1"/>
  <c r="U220" i="1"/>
  <c r="U219" i="1"/>
  <c r="U218" i="1"/>
  <c r="U215" i="1"/>
  <c r="U214" i="1"/>
  <c r="U213" i="1"/>
  <c r="U212" i="1"/>
  <c r="P216" i="1"/>
  <c r="O216" i="1"/>
  <c r="N216" i="1"/>
  <c r="M216" i="1"/>
  <c r="L216" i="1"/>
  <c r="K216" i="1"/>
  <c r="J216" i="1"/>
  <c r="I216" i="1"/>
  <c r="H216" i="1"/>
  <c r="G216" i="1"/>
  <c r="E216" i="1"/>
  <c r="G7" i="6" l="1"/>
  <c r="U239" i="1"/>
  <c r="U229" i="1"/>
  <c r="U216" i="1"/>
  <c r="T52" i="5"/>
  <c r="T51" i="5"/>
  <c r="T50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P210" i="1"/>
  <c r="O210" i="1"/>
  <c r="N210" i="1"/>
  <c r="M210" i="1"/>
  <c r="L210" i="1"/>
  <c r="K210" i="1"/>
  <c r="J210" i="1"/>
  <c r="I210" i="1"/>
  <c r="H210" i="1"/>
  <c r="G210" i="1"/>
  <c r="U209" i="1"/>
  <c r="E210" i="1"/>
  <c r="U208" i="1"/>
  <c r="U207" i="1"/>
  <c r="U206" i="1"/>
  <c r="U205" i="1"/>
  <c r="U204" i="1"/>
  <c r="U203" i="1"/>
  <c r="U202" i="1"/>
  <c r="U201" i="1"/>
  <c r="U200" i="1"/>
  <c r="U199" i="1"/>
  <c r="U198" i="1"/>
  <c r="T40" i="5"/>
  <c r="T39" i="5"/>
  <c r="T38" i="5"/>
  <c r="T37" i="5"/>
  <c r="U174" i="1"/>
  <c r="P196" i="1"/>
  <c r="O196" i="1"/>
  <c r="N196" i="1"/>
  <c r="M196" i="1"/>
  <c r="L196" i="1"/>
  <c r="K196" i="1"/>
  <c r="J196" i="1"/>
  <c r="I196" i="1"/>
  <c r="H196" i="1"/>
  <c r="G196" i="1"/>
  <c r="E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3" i="1"/>
  <c r="U172" i="1"/>
  <c r="T53" i="5" l="1"/>
  <c r="U210" i="1"/>
  <c r="U196" i="1"/>
  <c r="U169" i="1"/>
  <c r="U168" i="1"/>
  <c r="U167" i="1"/>
  <c r="U166" i="1"/>
  <c r="P170" i="1"/>
  <c r="O170" i="1"/>
  <c r="N170" i="1"/>
  <c r="M170" i="1"/>
  <c r="L170" i="1"/>
  <c r="K170" i="1"/>
  <c r="J170" i="1"/>
  <c r="I170" i="1"/>
  <c r="H170" i="1"/>
  <c r="G170" i="1"/>
  <c r="E170" i="1"/>
  <c r="T34" i="5"/>
  <c r="T31" i="5"/>
  <c r="U163" i="1"/>
  <c r="U162" i="1"/>
  <c r="U161" i="1"/>
  <c r="U160" i="1"/>
  <c r="P164" i="1"/>
  <c r="O164" i="1"/>
  <c r="N164" i="1"/>
  <c r="M164" i="1"/>
  <c r="L164" i="1"/>
  <c r="K164" i="1"/>
  <c r="J164" i="1"/>
  <c r="I164" i="1"/>
  <c r="H164" i="1"/>
  <c r="G164" i="1"/>
  <c r="E164" i="1"/>
  <c r="U157" i="1"/>
  <c r="U156" i="1"/>
  <c r="U155" i="1"/>
  <c r="U154" i="1"/>
  <c r="U153" i="1"/>
  <c r="P158" i="1"/>
  <c r="O158" i="1"/>
  <c r="N158" i="1"/>
  <c r="M158" i="1"/>
  <c r="L158" i="1"/>
  <c r="K158" i="1"/>
  <c r="J158" i="1"/>
  <c r="I158" i="1"/>
  <c r="H158" i="1"/>
  <c r="G158" i="1"/>
  <c r="E158" i="1"/>
  <c r="D21" i="5"/>
  <c r="T62" i="5"/>
  <c r="U150" i="1"/>
  <c r="U149" i="1"/>
  <c r="U148" i="1"/>
  <c r="U147" i="1"/>
  <c r="P151" i="1"/>
  <c r="O151" i="1"/>
  <c r="N151" i="1"/>
  <c r="M151" i="1"/>
  <c r="L151" i="1"/>
  <c r="K151" i="1"/>
  <c r="J151" i="1"/>
  <c r="I151" i="1"/>
  <c r="H151" i="1"/>
  <c r="G151" i="1"/>
  <c r="E151" i="1"/>
  <c r="U144" i="1"/>
  <c r="U143" i="1"/>
  <c r="U142" i="1"/>
  <c r="U141" i="1"/>
  <c r="U140" i="1"/>
  <c r="U139" i="1"/>
  <c r="U138" i="1"/>
  <c r="U137" i="1"/>
  <c r="U136" i="1"/>
  <c r="U135" i="1"/>
  <c r="O145" i="1"/>
  <c r="N145" i="1"/>
  <c r="M145" i="1"/>
  <c r="L145" i="1"/>
  <c r="K145" i="1"/>
  <c r="J145" i="1"/>
  <c r="I145" i="1"/>
  <c r="U145" i="1" l="1"/>
  <c r="U151" i="1"/>
  <c r="U170" i="1"/>
  <c r="U158" i="1"/>
  <c r="U164" i="1"/>
  <c r="T13" i="5"/>
  <c r="T12" i="5"/>
  <c r="T8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P133" i="1"/>
  <c r="O133" i="1"/>
  <c r="N133" i="1"/>
  <c r="M133" i="1"/>
  <c r="L133" i="1"/>
  <c r="K133" i="1"/>
  <c r="J133" i="1"/>
  <c r="I133" i="1"/>
  <c r="H133" i="1"/>
  <c r="G133" i="1"/>
  <c r="U132" i="1"/>
  <c r="U131" i="1"/>
  <c r="U130" i="1"/>
  <c r="U129" i="1"/>
  <c r="U128" i="1"/>
  <c r="U127" i="1"/>
  <c r="E133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P125" i="1"/>
  <c r="O125" i="1"/>
  <c r="N125" i="1"/>
  <c r="M125" i="1"/>
  <c r="L125" i="1"/>
  <c r="K125" i="1"/>
  <c r="J125" i="1"/>
  <c r="I125" i="1"/>
  <c r="H125" i="1"/>
  <c r="G125" i="1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E125" i="1"/>
  <c r="T14" i="5" l="1"/>
  <c r="U133" i="1"/>
  <c r="U125" i="1"/>
  <c r="T9" i="5"/>
  <c r="U101" i="1"/>
  <c r="U100" i="1"/>
  <c r="U99" i="1"/>
  <c r="U98" i="1"/>
  <c r="U97" i="1"/>
  <c r="U96" i="1"/>
  <c r="U93" i="1"/>
  <c r="U92" i="1"/>
  <c r="U91" i="1"/>
  <c r="U90" i="1"/>
  <c r="U89" i="1"/>
  <c r="U88" i="1"/>
  <c r="U86" i="1"/>
  <c r="U85" i="1"/>
  <c r="U84" i="1"/>
  <c r="U83" i="1"/>
  <c r="U82" i="1"/>
  <c r="U81" i="1"/>
  <c r="U80" i="1"/>
  <c r="U79" i="1"/>
  <c r="U78" i="1"/>
  <c r="U77" i="1"/>
  <c r="U66" i="1"/>
  <c r="U64" i="1"/>
  <c r="U63" i="1"/>
  <c r="U62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8" i="1"/>
  <c r="P102" i="1"/>
  <c r="P240" i="1" s="1"/>
  <c r="O102" i="1"/>
  <c r="O240" i="1" s="1"/>
  <c r="N102" i="1"/>
  <c r="N240" i="1" s="1"/>
  <c r="M102" i="1"/>
  <c r="M240" i="1" s="1"/>
  <c r="L102" i="1"/>
  <c r="L240" i="1" s="1"/>
  <c r="K102" i="1"/>
  <c r="K240" i="1" s="1"/>
  <c r="J102" i="1"/>
  <c r="J240" i="1" s="1"/>
  <c r="I102" i="1"/>
  <c r="I240" i="1" s="1"/>
  <c r="H102" i="1"/>
  <c r="H240" i="1" s="1"/>
  <c r="G102" i="1"/>
  <c r="G240" i="1" s="1"/>
  <c r="E102" i="1"/>
  <c r="U44" i="1" l="1"/>
  <c r="H9" i="1" l="1"/>
  <c r="G9" i="1"/>
  <c r="E9" i="1"/>
  <c r="T3" i="5" l="1"/>
  <c r="U87" i="1"/>
  <c r="U95" i="1" l="1"/>
  <c r="U94" i="1"/>
  <c r="U41" i="1"/>
  <c r="U61" i="1"/>
  <c r="U60" i="1"/>
  <c r="U59" i="1"/>
  <c r="U58" i="1"/>
  <c r="U21" i="1"/>
  <c r="U20" i="1"/>
  <c r="U19" i="1"/>
  <c r="U6" i="1" l="1"/>
  <c r="U16" i="1" l="1"/>
  <c r="U7" i="1"/>
  <c r="U5" i="1"/>
  <c r="U4" i="1"/>
  <c r="P9" i="1"/>
  <c r="O9" i="1"/>
  <c r="N9" i="1"/>
  <c r="M9" i="1"/>
  <c r="L9" i="1"/>
  <c r="K9" i="1"/>
  <c r="J9" i="1"/>
  <c r="I9" i="1"/>
  <c r="U11" i="1"/>
  <c r="U9" i="1" l="1"/>
  <c r="B8" i="6" l="1"/>
  <c r="G8" i="6" l="1"/>
  <c r="C8" i="6"/>
  <c r="B9" i="6" s="1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D53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T46" i="5"/>
  <c r="T45" i="5"/>
  <c r="T44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Q28" i="5"/>
  <c r="P28" i="5"/>
  <c r="O28" i="5"/>
  <c r="N28" i="5"/>
  <c r="M28" i="5"/>
  <c r="L28" i="5"/>
  <c r="K28" i="5"/>
  <c r="J28" i="5"/>
  <c r="H28" i="5"/>
  <c r="G28" i="5"/>
  <c r="E28" i="5"/>
  <c r="T24" i="5"/>
  <c r="T7" i="5"/>
  <c r="G9" i="6" l="1"/>
  <c r="C9" i="6"/>
  <c r="B10" i="6" s="1"/>
  <c r="C10" i="6" s="1"/>
  <c r="B11" i="6" s="1"/>
  <c r="C11" i="6" s="1"/>
  <c r="T41" i="5"/>
  <c r="T47" i="5"/>
  <c r="G10" i="6" l="1"/>
  <c r="G11" i="6"/>
  <c r="B12" i="6"/>
  <c r="C12" i="6" s="1"/>
  <c r="G12" i="6" l="1"/>
  <c r="B13" i="6"/>
  <c r="C13" i="6" s="1"/>
  <c r="U76" i="1"/>
  <c r="U75" i="1"/>
  <c r="U73" i="1"/>
  <c r="U72" i="1"/>
  <c r="U74" i="1"/>
  <c r="U57" i="1"/>
  <c r="U56" i="1"/>
  <c r="U55" i="1"/>
  <c r="U53" i="1"/>
  <c r="U52" i="1"/>
  <c r="U54" i="1"/>
  <c r="U48" i="1"/>
  <c r="U51" i="1"/>
  <c r="U49" i="1"/>
  <c r="U50" i="1"/>
  <c r="U45" i="1"/>
  <c r="U47" i="1"/>
  <c r="U42" i="1"/>
  <c r="U40" i="1"/>
  <c r="U38" i="1"/>
  <c r="U39" i="1"/>
  <c r="U43" i="1"/>
  <c r="U46" i="1"/>
  <c r="U18" i="1"/>
  <c r="U17" i="1"/>
  <c r="U15" i="1"/>
  <c r="U14" i="1"/>
  <c r="U13" i="1"/>
  <c r="G13" i="6" l="1"/>
  <c r="B14" i="6"/>
  <c r="C14" i="6" s="1"/>
  <c r="U12" i="1"/>
  <c r="U102" i="1" s="1"/>
  <c r="U240" i="1" s="1"/>
  <c r="G14" i="6" l="1"/>
  <c r="B15" i="6"/>
  <c r="C15" i="6" s="1"/>
  <c r="G15" i="6" l="1"/>
  <c r="B16" i="6"/>
  <c r="C16" i="6" s="1"/>
  <c r="G16" i="6" l="1"/>
  <c r="B17" i="6"/>
  <c r="C17" i="6" s="1"/>
  <c r="B18" i="6" s="1"/>
  <c r="G18" i="6" s="1"/>
  <c r="G17" i="6" l="1"/>
  <c r="C18" i="6"/>
</calcChain>
</file>

<file path=xl/sharedStrings.xml><?xml version="1.0" encoding="utf-8"?>
<sst xmlns="http://schemas.openxmlformats.org/spreadsheetml/2006/main" count="1655" uniqueCount="580">
  <si>
    <t>Date</t>
  </si>
  <si>
    <t>Donation</t>
  </si>
  <si>
    <t>Open Day</t>
  </si>
  <si>
    <t>FRIENDS OF SELSDON WOOD</t>
  </si>
  <si>
    <t>Calendars</t>
  </si>
  <si>
    <t>Subs</t>
  </si>
  <si>
    <t>INCOME into Bank Account</t>
  </si>
  <si>
    <t>Charcoal</t>
  </si>
  <si>
    <t>Grants</t>
  </si>
  <si>
    <t>Bank Statement</t>
  </si>
  <si>
    <t>Mrs</t>
  </si>
  <si>
    <t>Title</t>
  </si>
  <si>
    <t>Amount</t>
  </si>
  <si>
    <t>Last Name</t>
  </si>
  <si>
    <t>First Name</t>
  </si>
  <si>
    <t>Linda</t>
  </si>
  <si>
    <t>Morris</t>
  </si>
  <si>
    <t>Miss</t>
  </si>
  <si>
    <t>E D</t>
  </si>
  <si>
    <t>Phillips</t>
  </si>
  <si>
    <t>Ms</t>
  </si>
  <si>
    <t>Webb</t>
  </si>
  <si>
    <t>Mr</t>
  </si>
  <si>
    <t>Fox</t>
  </si>
  <si>
    <t>Crapper</t>
  </si>
  <si>
    <t>Paul</t>
  </si>
  <si>
    <t>Edgington</t>
  </si>
  <si>
    <t>Green</t>
  </si>
  <si>
    <t>Neale</t>
  </si>
  <si>
    <t>J M</t>
  </si>
  <si>
    <t>A</t>
  </si>
  <si>
    <t>C</t>
  </si>
  <si>
    <t>Carson</t>
  </si>
  <si>
    <t>Dunning</t>
  </si>
  <si>
    <t>S</t>
  </si>
  <si>
    <t>H</t>
  </si>
  <si>
    <t>Anonymous</t>
  </si>
  <si>
    <t>Fallwell</t>
  </si>
  <si>
    <t>Cash</t>
  </si>
  <si>
    <t>Bird</t>
  </si>
  <si>
    <t>Baldry</t>
  </si>
  <si>
    <t>Simonidis</t>
  </si>
  <si>
    <t>Govier</t>
  </si>
  <si>
    <t>Nash</t>
  </si>
  <si>
    <t>Asesh</t>
  </si>
  <si>
    <t>Datta</t>
  </si>
  <si>
    <t>Forsyth</t>
  </si>
  <si>
    <t>Young</t>
  </si>
  <si>
    <t xml:space="preserve">A </t>
  </si>
  <si>
    <t>G</t>
  </si>
  <si>
    <t>Pennells</t>
  </si>
  <si>
    <t>Gledhill</t>
  </si>
  <si>
    <t>Valerie</t>
  </si>
  <si>
    <t>David</t>
  </si>
  <si>
    <t>Malins</t>
  </si>
  <si>
    <t>P R</t>
  </si>
  <si>
    <t>Hall</t>
  </si>
  <si>
    <t>Kirk</t>
  </si>
  <si>
    <t>K</t>
  </si>
  <si>
    <t>Davenport</t>
  </si>
  <si>
    <t>Robert</t>
  </si>
  <si>
    <t>Campbell</t>
  </si>
  <si>
    <t xml:space="preserve">D J </t>
  </si>
  <si>
    <t>Gammie</t>
  </si>
  <si>
    <t>P G</t>
  </si>
  <si>
    <t xml:space="preserve">H </t>
  </si>
  <si>
    <t>Davies</t>
  </si>
  <si>
    <t>Warner</t>
  </si>
  <si>
    <t>Christensen</t>
  </si>
  <si>
    <t xml:space="preserve">S </t>
  </si>
  <si>
    <t>Rane</t>
  </si>
  <si>
    <t>Buttrey</t>
  </si>
  <si>
    <t>Bushnell</t>
  </si>
  <si>
    <t>Daphne</t>
  </si>
  <si>
    <t>Prebble</t>
  </si>
  <si>
    <t>Andy</t>
  </si>
  <si>
    <t>Hart</t>
  </si>
  <si>
    <t>John</t>
  </si>
  <si>
    <t>Alan</t>
  </si>
  <si>
    <t>P</t>
  </si>
  <si>
    <t>Anthony</t>
  </si>
  <si>
    <t>Gale</t>
  </si>
  <si>
    <t>Shepherd</t>
  </si>
  <si>
    <t>Ogier</t>
  </si>
  <si>
    <t>Zareba</t>
  </si>
  <si>
    <t>Bailey</t>
  </si>
  <si>
    <t>M E</t>
  </si>
  <si>
    <t>S/O</t>
  </si>
  <si>
    <t>Brian</t>
  </si>
  <si>
    <t>Edward</t>
  </si>
  <si>
    <t>Geoffrey</t>
  </si>
  <si>
    <t>Willcox</t>
  </si>
  <si>
    <t>J A</t>
  </si>
  <si>
    <t>D/Credit</t>
  </si>
  <si>
    <t>Lock</t>
  </si>
  <si>
    <t>Checker</t>
  </si>
  <si>
    <t>Cash/Chq</t>
  </si>
  <si>
    <t>Accounts scrutinised by Alan Williams (willia1712@yahoo.co.uk)</t>
  </si>
  <si>
    <t>Jennifer</t>
  </si>
  <si>
    <t>Stanbridge</t>
  </si>
  <si>
    <t>Wright</t>
  </si>
  <si>
    <t>Ball &amp; Miss Taylor</t>
  </si>
  <si>
    <t>Whiller</t>
  </si>
  <si>
    <t>Petts</t>
  </si>
  <si>
    <t>BACs</t>
  </si>
  <si>
    <t xml:space="preserve"> </t>
  </si>
  <si>
    <t>C&amp;M</t>
  </si>
  <si>
    <t>Cheque</t>
  </si>
  <si>
    <t>Johnstone</t>
  </si>
  <si>
    <t xml:space="preserve">J </t>
  </si>
  <si>
    <t>Jane</t>
  </si>
  <si>
    <t>Refund</t>
  </si>
  <si>
    <t>Kuepers</t>
  </si>
  <si>
    <t xml:space="preserve">M T </t>
  </si>
  <si>
    <t>Byrne</t>
  </si>
  <si>
    <t>Gavin</t>
  </si>
  <si>
    <t>Garrod</t>
  </si>
  <si>
    <t>Elaine</t>
  </si>
  <si>
    <t>Richard</t>
  </si>
  <si>
    <t>LeGrice</t>
  </si>
  <si>
    <t>Hitchcock</t>
  </si>
  <si>
    <t>Anne</t>
  </si>
  <si>
    <t>Barcellos</t>
  </si>
  <si>
    <t>Childs</t>
  </si>
  <si>
    <t>Jacques</t>
  </si>
  <si>
    <t>I W</t>
  </si>
  <si>
    <t>Elvin</t>
  </si>
  <si>
    <t>P M B</t>
  </si>
  <si>
    <t>Stephens</t>
  </si>
  <si>
    <t>P J</t>
  </si>
  <si>
    <t>Bollingbroke</t>
  </si>
  <si>
    <t>Cheque No.</t>
  </si>
  <si>
    <t>Paid to</t>
  </si>
  <si>
    <t>TOTAL</t>
  </si>
  <si>
    <t>Tools &amp; Equipment</t>
  </si>
  <si>
    <t>Stationery</t>
  </si>
  <si>
    <t>Web Hosting</t>
  </si>
  <si>
    <t>Pathways</t>
  </si>
  <si>
    <t>Log Clearance</t>
  </si>
  <si>
    <t>Insurance</t>
  </si>
  <si>
    <t>Room Hire</t>
  </si>
  <si>
    <t>Misc.</t>
  </si>
  <si>
    <t>Statement</t>
  </si>
  <si>
    <t>Notes</t>
  </si>
  <si>
    <t>Exp Checker</t>
  </si>
  <si>
    <t>No Expenditure</t>
  </si>
  <si>
    <t>D Malins</t>
  </si>
  <si>
    <t>Postage</t>
  </si>
  <si>
    <t>FINAL FIGURES</t>
  </si>
  <si>
    <t>Accounts prepared by Sandra Crapper, Treasurer of Friends of Selsdon Woods (sandracrapper@btinternet.com)</t>
  </si>
  <si>
    <t>Signed</t>
  </si>
  <si>
    <t>Accounts approved by Heather Govier, Chair of Friends of Selsdon Woods (govierh@gmail.com) post AGM</t>
  </si>
  <si>
    <t>Ian</t>
  </si>
  <si>
    <t>Ali</t>
  </si>
  <si>
    <t>Chris</t>
  </si>
  <si>
    <t xml:space="preserve">Ann </t>
  </si>
  <si>
    <t>Banches</t>
  </si>
  <si>
    <t>Benches</t>
  </si>
  <si>
    <t>Feb</t>
  </si>
  <si>
    <t>Open Balance</t>
  </si>
  <si>
    <t>Income</t>
  </si>
  <si>
    <t>Closing Balance</t>
  </si>
  <si>
    <t>Expenditure</t>
  </si>
  <si>
    <t>Jan</t>
  </si>
  <si>
    <t>Signage &amp; Plaques</t>
  </si>
  <si>
    <t>F T</t>
  </si>
  <si>
    <t>Peter</t>
  </si>
  <si>
    <t>Bell</t>
  </si>
  <si>
    <t>Frost</t>
  </si>
  <si>
    <t>Bradley</t>
  </si>
  <si>
    <t>Rossa</t>
  </si>
  <si>
    <t>Training</t>
  </si>
  <si>
    <t>Signage Plaques &amp; Boards</t>
  </si>
  <si>
    <t>D/credit</t>
  </si>
  <si>
    <t>Winning</t>
  </si>
  <si>
    <t>Bench</t>
  </si>
  <si>
    <t>Cole</t>
  </si>
  <si>
    <t>Matthews</t>
  </si>
  <si>
    <t>Laura</t>
  </si>
  <si>
    <t>Curror</t>
  </si>
  <si>
    <t>Busby</t>
  </si>
  <si>
    <t>Hymers</t>
  </si>
  <si>
    <t xml:space="preserve">Baker </t>
  </si>
  <si>
    <t>Sandra</t>
  </si>
  <si>
    <t>Condon</t>
  </si>
  <si>
    <t>Martin</t>
  </si>
  <si>
    <t>Russell</t>
  </si>
  <si>
    <t>21.12.20</t>
  </si>
  <si>
    <t>22.12.20</t>
  </si>
  <si>
    <t>23.12.20</t>
  </si>
  <si>
    <t>Kelly</t>
  </si>
  <si>
    <t>29.12.20</t>
  </si>
  <si>
    <t>30.12.20</t>
  </si>
  <si>
    <t>4.1.21</t>
  </si>
  <si>
    <t>Michael</t>
  </si>
  <si>
    <t>4..1.21</t>
  </si>
  <si>
    <t>Susan</t>
  </si>
  <si>
    <t>Glover</t>
  </si>
  <si>
    <t>Dawn</t>
  </si>
  <si>
    <t>Gibbons</t>
  </si>
  <si>
    <t>P K</t>
  </si>
  <si>
    <t>Bagnall</t>
  </si>
  <si>
    <t>Csur</t>
  </si>
  <si>
    <t>11.1.21</t>
  </si>
  <si>
    <t>Penston</t>
  </si>
  <si>
    <t>5.1.21</t>
  </si>
  <si>
    <t>8.1.21</t>
  </si>
  <si>
    <t>13.1.21</t>
  </si>
  <si>
    <t>14.1.21</t>
  </si>
  <si>
    <t>Jenny</t>
  </si>
  <si>
    <t>Hannah</t>
  </si>
  <si>
    <t>Musk</t>
  </si>
  <si>
    <t xml:space="preserve">Joyce </t>
  </si>
  <si>
    <t>Christine</t>
  </si>
  <si>
    <t xml:space="preserve">Han </t>
  </si>
  <si>
    <t>15.1.21</t>
  </si>
  <si>
    <t>Antonia</t>
  </si>
  <si>
    <t>Harmer</t>
  </si>
  <si>
    <t>V M</t>
  </si>
  <si>
    <t>Dean</t>
  </si>
  <si>
    <t>P A</t>
  </si>
  <si>
    <t>18.1.21</t>
  </si>
  <si>
    <t>D/cred</t>
  </si>
  <si>
    <t>Period 1.1.21 to 19.1.21</t>
  </si>
  <si>
    <t>Period 19.12.20 to 31.12.20</t>
  </si>
  <si>
    <t>19th December 2020 to 31st December 2021</t>
  </si>
  <si>
    <t>Martine</t>
  </si>
  <si>
    <t>Stephen</t>
  </si>
  <si>
    <t>Pauline</t>
  </si>
  <si>
    <t>Steve</t>
  </si>
  <si>
    <t>Sarah</t>
  </si>
  <si>
    <t>Hanley (Salvag)</t>
  </si>
  <si>
    <t>Kellaway</t>
  </si>
  <si>
    <t>J</t>
  </si>
  <si>
    <t xml:space="preserve">David </t>
  </si>
  <si>
    <t>Heather</t>
  </si>
  <si>
    <t>Ash</t>
  </si>
  <si>
    <t>Data</t>
  </si>
  <si>
    <t>Liz</t>
  </si>
  <si>
    <t xml:space="preserve">Lorraine </t>
  </si>
  <si>
    <t>King</t>
  </si>
  <si>
    <t>4.1.21`</t>
  </si>
  <si>
    <t>Danielle</t>
  </si>
  <si>
    <t>Hudson</t>
  </si>
  <si>
    <t>19.1.21</t>
  </si>
  <si>
    <t>S Crapper</t>
  </si>
  <si>
    <t>Envelopes and Stamps for Calendars</t>
  </si>
  <si>
    <t>20.1.21</t>
  </si>
  <si>
    <t>Simon</t>
  </si>
  <si>
    <t>Gosney</t>
  </si>
  <si>
    <t xml:space="preserve">Sylvia </t>
  </si>
  <si>
    <t>Roach</t>
  </si>
  <si>
    <t>Chq</t>
  </si>
  <si>
    <t>Zoe</t>
  </si>
  <si>
    <t>Hilley</t>
  </si>
  <si>
    <t>H V</t>
  </si>
  <si>
    <t>Benham</t>
  </si>
  <si>
    <t>25.1.21</t>
  </si>
  <si>
    <t>Iris</t>
  </si>
  <si>
    <t>Hotston</t>
  </si>
  <si>
    <t>Bickerstaff</t>
  </si>
  <si>
    <t>26.1.21</t>
  </si>
  <si>
    <t>Ink Cartridges</t>
  </si>
  <si>
    <t>28.1.21</t>
  </si>
  <si>
    <t>A V</t>
  </si>
  <si>
    <t>Flecchia</t>
  </si>
  <si>
    <t>29.1.21</t>
  </si>
  <si>
    <t>Kay</t>
  </si>
  <si>
    <t>Mathieson</t>
  </si>
  <si>
    <t>1.2.21</t>
  </si>
  <si>
    <t>Wingrove</t>
  </si>
  <si>
    <t>Mary</t>
  </si>
  <si>
    <t>2.2.21</t>
  </si>
  <si>
    <t>Karen</t>
  </si>
  <si>
    <t>Ruffell</t>
  </si>
  <si>
    <t>Philip</t>
  </si>
  <si>
    <t>Edmonds</t>
  </si>
  <si>
    <t xml:space="preserve">Fiona </t>
  </si>
  <si>
    <t>Anderson</t>
  </si>
  <si>
    <t>CAF Chq</t>
  </si>
  <si>
    <t>3.2.21</t>
  </si>
  <si>
    <t>Langdon</t>
  </si>
  <si>
    <t>4.2.21</t>
  </si>
  <si>
    <t>Steven</t>
  </si>
  <si>
    <t>Budd</t>
  </si>
  <si>
    <t>8.2.21</t>
  </si>
  <si>
    <t>Carol</t>
  </si>
  <si>
    <t>Inge</t>
  </si>
  <si>
    <t xml:space="preserve">M P </t>
  </si>
  <si>
    <t>Evans</t>
  </si>
  <si>
    <t>R B</t>
  </si>
  <si>
    <t>Jones</t>
  </si>
  <si>
    <t>Adrian</t>
  </si>
  <si>
    <t>Forward</t>
  </si>
  <si>
    <t>9.2.21</t>
  </si>
  <si>
    <t>G C</t>
  </si>
  <si>
    <t>Bartlett</t>
  </si>
  <si>
    <t>15.2.21</t>
  </si>
  <si>
    <t xml:space="preserve">A V </t>
  </si>
  <si>
    <t>18.2.21</t>
  </si>
  <si>
    <t>A Flecchia</t>
  </si>
  <si>
    <t>Incorrect transfer to FSW - so repaid</t>
  </si>
  <si>
    <t>FSW EXPENDITURE:   1st JANUARY 2021  -  31st  DECEMBER 2021</t>
  </si>
  <si>
    <t>Period 19.12.20 to 19.1.21</t>
  </si>
  <si>
    <t>Period 20.1.21 to 19.2.21</t>
  </si>
  <si>
    <t xml:space="preserve">K B </t>
  </si>
  <si>
    <t>Kinkead</t>
  </si>
  <si>
    <t>22.2.21</t>
  </si>
  <si>
    <t>Dobbs</t>
  </si>
  <si>
    <t>24.2.21</t>
  </si>
  <si>
    <t>ACCS</t>
  </si>
  <si>
    <t>R</t>
  </si>
  <si>
    <t>Turley</t>
  </si>
  <si>
    <t>3.3.21</t>
  </si>
  <si>
    <t>4.3.21</t>
  </si>
  <si>
    <t>5.3.21</t>
  </si>
  <si>
    <t>C M</t>
  </si>
  <si>
    <t>Buckley</t>
  </si>
  <si>
    <t>8.3.21</t>
  </si>
  <si>
    <t>Chequw</t>
  </si>
  <si>
    <t>15.3.21</t>
  </si>
  <si>
    <t>M B</t>
  </si>
  <si>
    <t>Period 20.2.21 to 19.3.21</t>
  </si>
  <si>
    <t>Subscription</t>
  </si>
  <si>
    <t>29.3.21</t>
  </si>
  <si>
    <t>Jeremy</t>
  </si>
  <si>
    <t>Franklin</t>
  </si>
  <si>
    <t>Jackie</t>
  </si>
  <si>
    <t>Weil</t>
  </si>
  <si>
    <t>31.3.21</t>
  </si>
  <si>
    <t>C S &amp; PP</t>
  </si>
  <si>
    <t>Vassaides</t>
  </si>
  <si>
    <t>6.4.21</t>
  </si>
  <si>
    <t>Falkner</t>
  </si>
  <si>
    <t>12.4.21</t>
  </si>
  <si>
    <t>F</t>
  </si>
  <si>
    <t>Kippen</t>
  </si>
  <si>
    <t>Cynthia</t>
  </si>
  <si>
    <t>Vivian</t>
  </si>
  <si>
    <t>13.4.21</t>
  </si>
  <si>
    <t>Bradshaw</t>
  </si>
  <si>
    <t>16.4.21</t>
  </si>
  <si>
    <t>Gibbs</t>
  </si>
  <si>
    <t>Jad</t>
  </si>
  <si>
    <t>Kennedy</t>
  </si>
  <si>
    <t>Period 20.3.21 to 19.4.21</t>
  </si>
  <si>
    <t>21.4.21</t>
  </si>
  <si>
    <t>Nigel</t>
  </si>
  <si>
    <t>Smith</t>
  </si>
  <si>
    <t>26.4.21</t>
  </si>
  <si>
    <t>Randall</t>
  </si>
  <si>
    <t>30.4.21</t>
  </si>
  <si>
    <t>Claire</t>
  </si>
  <si>
    <t>Miller</t>
  </si>
  <si>
    <t>17.5.21</t>
  </si>
  <si>
    <t>Period 20.4.21 to 19.5.21</t>
  </si>
  <si>
    <t>D Mailins</t>
  </si>
  <si>
    <t>Flyers</t>
  </si>
  <si>
    <t>28.5.21</t>
  </si>
  <si>
    <t>L</t>
  </si>
  <si>
    <t>Haghparast</t>
  </si>
  <si>
    <t>4.6.21</t>
  </si>
  <si>
    <t>Harris</t>
  </si>
  <si>
    <t>7.6.21</t>
  </si>
  <si>
    <t>Copeman</t>
  </si>
  <si>
    <t>10.6.21</t>
  </si>
  <si>
    <t>14.6.21</t>
  </si>
  <si>
    <t>Period 20.5.21 to 18.6.21</t>
  </si>
  <si>
    <t>Ink &amp; Paper</t>
  </si>
  <si>
    <t>BACS</t>
  </si>
  <si>
    <t>Hockerill</t>
  </si>
  <si>
    <t>Plaques</t>
  </si>
  <si>
    <t>High Weald</t>
  </si>
  <si>
    <t>3 x Banches</t>
  </si>
  <si>
    <t>21.6.21</t>
  </si>
  <si>
    <t>Angela</t>
  </si>
  <si>
    <t>Thompson</t>
  </si>
  <si>
    <t>G &amp; K</t>
  </si>
  <si>
    <t>Nicholls</t>
  </si>
  <si>
    <t>1.7.21</t>
  </si>
  <si>
    <t>M</t>
  </si>
  <si>
    <t>Frith</t>
  </si>
  <si>
    <t>12.7.21</t>
  </si>
  <si>
    <t>Period 19.6.21 to 19.7.21</t>
  </si>
  <si>
    <t>26.7.21</t>
  </si>
  <si>
    <t>10.8.21</t>
  </si>
  <si>
    <t>Toby</t>
  </si>
  <si>
    <t>Winter</t>
  </si>
  <si>
    <t>11.8.21</t>
  </si>
  <si>
    <t>Sophie</t>
  </si>
  <si>
    <t>Mairesse</t>
  </si>
  <si>
    <t>19.8.21</t>
  </si>
  <si>
    <t>Nila</t>
  </si>
  <si>
    <t>Germain</t>
  </si>
  <si>
    <t xml:space="preserve">D/Credit </t>
  </si>
  <si>
    <t>Period 20.7.21 to 19.8.21</t>
  </si>
  <si>
    <t>31.8.21</t>
  </si>
  <si>
    <t>Thomas</t>
  </si>
  <si>
    <t>Okon</t>
  </si>
  <si>
    <t>Cathy</t>
  </si>
  <si>
    <t>Logan</t>
  </si>
  <si>
    <t>D/Credot</t>
  </si>
  <si>
    <t>1.9.21</t>
  </si>
  <si>
    <t>Davey</t>
  </si>
  <si>
    <t>xxxxx</t>
  </si>
  <si>
    <t>Ackroyd</t>
  </si>
  <si>
    <t>2.9.21</t>
  </si>
  <si>
    <t>7.9.21</t>
  </si>
  <si>
    <t>Rachel</t>
  </si>
  <si>
    <t>Wixey</t>
  </si>
  <si>
    <t>Brown</t>
  </si>
  <si>
    <t>Open</t>
  </si>
  <si>
    <t>Day</t>
  </si>
  <si>
    <t>Tombola</t>
  </si>
  <si>
    <t>Stalls</t>
  </si>
  <si>
    <t>White Elephant</t>
  </si>
  <si>
    <t>Kathy</t>
  </si>
  <si>
    <t>Avery</t>
  </si>
  <si>
    <t>Seed</t>
  </si>
  <si>
    <t>Edwards</t>
  </si>
  <si>
    <t>Ismail</t>
  </si>
  <si>
    <t xml:space="preserve">Mrs </t>
  </si>
  <si>
    <t>Quusisser</t>
  </si>
  <si>
    <t>Hilton</t>
  </si>
  <si>
    <t>Cawte</t>
  </si>
  <si>
    <t xml:space="preserve">V  </t>
  </si>
  <si>
    <t>Leggett</t>
  </si>
  <si>
    <t>Elland</t>
  </si>
  <si>
    <t>Janet</t>
  </si>
  <si>
    <t>Pierpoint</t>
  </si>
  <si>
    <t>P F</t>
  </si>
  <si>
    <t>Slade</t>
  </si>
  <si>
    <t>Iona</t>
  </si>
  <si>
    <t>8.9.21</t>
  </si>
  <si>
    <t>Knight</t>
  </si>
  <si>
    <t>P E</t>
  </si>
  <si>
    <t>Wilsher</t>
  </si>
  <si>
    <t>Chewue</t>
  </si>
  <si>
    <t>20.8.21</t>
  </si>
  <si>
    <t>J Dunn</t>
  </si>
  <si>
    <t>Refurbishment Benches</t>
  </si>
  <si>
    <t>3.9.21</t>
  </si>
  <si>
    <t>L Morris</t>
  </si>
  <si>
    <t>Tools</t>
  </si>
  <si>
    <t>Tombola Prizes</t>
  </si>
  <si>
    <t>H Govier</t>
  </si>
  <si>
    <t>Calendars and Envelopes + £75 Ink</t>
  </si>
  <si>
    <t>Period 20.8.21 to  17.9.21</t>
  </si>
  <si>
    <t>20.9.21</t>
  </si>
  <si>
    <t>Cannon</t>
  </si>
  <si>
    <t xml:space="preserve">C </t>
  </si>
  <si>
    <t>Bagnell</t>
  </si>
  <si>
    <t>1.10.21</t>
  </si>
  <si>
    <t>Ann</t>
  </si>
  <si>
    <t>4.10.21</t>
  </si>
  <si>
    <t>Ron</t>
  </si>
  <si>
    <t>Kemp</t>
  </si>
  <si>
    <t>8.10.21</t>
  </si>
  <si>
    <t>Healey</t>
  </si>
  <si>
    <t>11.10.21</t>
  </si>
  <si>
    <t>Wallace</t>
  </si>
  <si>
    <t>12.10.21</t>
  </si>
  <si>
    <t>Justin</t>
  </si>
  <si>
    <t>Frazer</t>
  </si>
  <si>
    <t>d/credit</t>
  </si>
  <si>
    <t>13.10.21</t>
  </si>
  <si>
    <t>Pitkin</t>
  </si>
  <si>
    <t>14.10.21</t>
  </si>
  <si>
    <t>D</t>
  </si>
  <si>
    <t>15.10.21</t>
  </si>
  <si>
    <t>G D</t>
  </si>
  <si>
    <t>Kempster</t>
  </si>
  <si>
    <t>Period 18.9.21 to 19.10.21</t>
  </si>
  <si>
    <t>Photo Competition 1st Prize pd by HG to winner</t>
  </si>
  <si>
    <t>Tractor Hire+ Laminator + Staple Gun</t>
  </si>
  <si>
    <t xml:space="preserve">S Crapper </t>
  </si>
  <si>
    <t>Payment for hire of room for 6 meetings in 2022</t>
  </si>
  <si>
    <t>11.11.21</t>
  </si>
  <si>
    <t>Engraving on Plaques</t>
  </si>
  <si>
    <t>Zurich</t>
  </si>
  <si>
    <t>Public Liability + Tools Insurance</t>
  </si>
  <si>
    <t>18.11.21</t>
  </si>
  <si>
    <t>10.11.21</t>
  </si>
  <si>
    <t>R A</t>
  </si>
  <si>
    <t xml:space="preserve">L </t>
  </si>
  <si>
    <t>Crowhurst</t>
  </si>
  <si>
    <t>12.11.21</t>
  </si>
  <si>
    <t>L A</t>
  </si>
  <si>
    <t>Sime</t>
  </si>
  <si>
    <t>17.11.21</t>
  </si>
  <si>
    <t>Period 20.10.21 to 19.11.21</t>
  </si>
  <si>
    <t>26.11.21</t>
  </si>
  <si>
    <t>1.12.21</t>
  </si>
  <si>
    <t>Moira</t>
  </si>
  <si>
    <t>O'Donnell</t>
  </si>
  <si>
    <t>2.12.21</t>
  </si>
  <si>
    <t>Hines</t>
  </si>
  <si>
    <t>Rosalyn</t>
  </si>
  <si>
    <t>Heaton</t>
  </si>
  <si>
    <t>6.12.21</t>
  </si>
  <si>
    <t>10.12.21</t>
  </si>
  <si>
    <t>Croydon</t>
  </si>
  <si>
    <t>Council</t>
  </si>
  <si>
    <t>13.12.21</t>
  </si>
  <si>
    <t>CM</t>
  </si>
  <si>
    <t xml:space="preserve">Hill </t>
  </si>
  <si>
    <t>17.12.21</t>
  </si>
  <si>
    <t>Caroline</t>
  </si>
  <si>
    <t>Period 20.11.21 to 17.12.21</t>
  </si>
  <si>
    <t>Period 20.8.21 to 19.9.21</t>
  </si>
  <si>
    <t>Period 19.10.21 to 19.11.21</t>
  </si>
  <si>
    <t>23.11.21</t>
  </si>
  <si>
    <t>Tremar</t>
  </si>
  <si>
    <t>Leaflets</t>
  </si>
  <si>
    <t>20.12.21</t>
  </si>
  <si>
    <t>Zena</t>
  </si>
  <si>
    <t>Hole</t>
  </si>
  <si>
    <t>21.12.21</t>
  </si>
  <si>
    <t>Giving</t>
  </si>
  <si>
    <t xml:space="preserve">Just </t>
  </si>
  <si>
    <t>22.12.21</t>
  </si>
  <si>
    <t>23.12.21</t>
  </si>
  <si>
    <t>24.12.21</t>
  </si>
  <si>
    <t>Dolling</t>
  </si>
  <si>
    <t>Just</t>
  </si>
  <si>
    <t>29.12.21</t>
  </si>
  <si>
    <t>30.12.21</t>
  </si>
  <si>
    <t>Period 18.12.21 to 31.12.21</t>
  </si>
  <si>
    <t>No expenditure</t>
  </si>
  <si>
    <t>Period 20.9.12 to 19.10.21</t>
  </si>
  <si>
    <t>Reconcilliation Jan - Dec 2021</t>
  </si>
  <si>
    <t>222-226</t>
  </si>
  <si>
    <t>227-228</t>
  </si>
  <si>
    <t>Mar</t>
  </si>
  <si>
    <t>235-236</t>
  </si>
  <si>
    <t>237-238</t>
  </si>
  <si>
    <t>240-241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</si>
  <si>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</si>
  <si>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</si>
  <si>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</si>
  <si>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</si>
  <si>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</si>
  <si>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</si>
  <si>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</si>
  <si>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</si>
  <si>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</si>
  <si>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BANK STATEMENT</t>
  </si>
  <si>
    <t>INCOME</t>
  </si>
  <si>
    <t>Subscriptions</t>
  </si>
  <si>
    <t>Donations</t>
  </si>
  <si>
    <t xml:space="preserve">Open Day </t>
  </si>
  <si>
    <t>Grants (Croydon Council)</t>
  </si>
  <si>
    <t>Refund Bench</t>
  </si>
  <si>
    <t>TOTAL Income</t>
  </si>
  <si>
    <t>EXPENDITURE</t>
  </si>
  <si>
    <t>Equipment - Tools</t>
  </si>
  <si>
    <t>Notice Boards</t>
  </si>
  <si>
    <t>Open Day Photo Competition &amp; Tombola Prizes</t>
  </si>
  <si>
    <t>Hire of Forum Meeting Room 2012 + 2013</t>
  </si>
  <si>
    <t xml:space="preserve">Miscellaneous </t>
  </si>
  <si>
    <t xml:space="preserve">Signage/Banners </t>
  </si>
  <si>
    <t>Total Expenditure</t>
  </si>
  <si>
    <t>Surplus of Income over Expenditure</t>
  </si>
  <si>
    <t>Balance Sheet at end of Financial Year</t>
  </si>
  <si>
    <t>Balance at start of Financial Year</t>
  </si>
  <si>
    <t>Plus income for Financial Year</t>
  </si>
  <si>
    <t>Total Cash</t>
  </si>
  <si>
    <t>Less expenditure for Financial Year</t>
  </si>
  <si>
    <t>Balance at end of Financial Year</t>
  </si>
  <si>
    <t>Signed as correct:</t>
  </si>
  <si>
    <t>Accounts prepared by S Crapper, Treasurer of FSW (sandracrapper@btinternet.com)</t>
  </si>
  <si>
    <t>Bird for projects)</t>
  </si>
  <si>
    <t>Refund for Keys</t>
  </si>
  <si>
    <t>Payment from T Flecchia</t>
  </si>
  <si>
    <t>Subscription ACCS</t>
  </si>
  <si>
    <t>Calendars Donations + Postage</t>
  </si>
  <si>
    <t xml:space="preserve">FSW Calendars </t>
  </si>
  <si>
    <t>Re- Payment to T Flecchia</t>
  </si>
  <si>
    <t>Calendars Postage</t>
  </si>
  <si>
    <t>ANNUAL ACCOUNTS 2021 (1.1.21 to 31.12.21)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</si>
</sst>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5">
    <xf numFmtId="0" fontId="0" fillId="0" borderId="0" xfId="0"/>
    <xf numFmtId="4" fontId="0" fillId="0" borderId="0" xfId="0" applyNumberFormat="1"/>
    <xf numFmtId="0" fontId="0" fillId="0" borderId="1" xfId="0" applyBorder="1"/>
    <xf numFmtId="0" fontId="1" fillId="0" borderId="0" xfId="0" applyFont="1"/>
    <xf numFmtId="0" fontId="7" fillId="0" borderId="0" xfId="0" applyFont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0" fillId="0" borderId="1" xfId="0" applyNumberFormat="1" applyBorder="1" applyAlignment="1"/>
    <xf numFmtId="0" fontId="7" fillId="0" borderId="1" xfId="0" applyFont="1" applyBorder="1"/>
    <xf numFmtId="4" fontId="7" fillId="0" borderId="1" xfId="0" applyNumberFormat="1" applyFont="1" applyBorder="1" applyAlignment="1"/>
    <xf numFmtId="4" fontId="1" fillId="0" borderId="1" xfId="0" applyNumberFormat="1" applyFont="1" applyBorder="1" applyAlignment="1"/>
    <xf numFmtId="1" fontId="0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center" wrapText="1"/>
    </xf>
    <xf numFmtId="4" fontId="0" fillId="3" borderId="1" xfId="0" applyNumberFormat="1" applyFont="1" applyFill="1" applyBorder="1" applyAlignment="1">
      <alignment wrapText="1"/>
    </xf>
    <xf numFmtId="0" fontId="1" fillId="0" borderId="1" xfId="0" applyFont="1" applyBorder="1"/>
    <xf numFmtId="4" fontId="0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wrapText="1"/>
    </xf>
    <xf numFmtId="4" fontId="7" fillId="3" borderId="1" xfId="0" applyNumberFormat="1" applyFont="1" applyFill="1" applyBorder="1" applyAlignment="1">
      <alignment horizontal="left" wrapText="1"/>
    </xf>
    <xf numFmtId="4" fontId="7" fillId="0" borderId="1" xfId="0" applyNumberFormat="1" applyFont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" fontId="0" fillId="0" borderId="0" xfId="0" applyNumberFormat="1" applyBorder="1" applyAlignment="1"/>
    <xf numFmtId="4" fontId="0" fillId="0" borderId="0" xfId="0" applyNumberFormat="1" applyFill="1" applyBorder="1"/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1" fontId="7" fillId="0" borderId="1" xfId="0" applyNumberFormat="1" applyFont="1" applyBorder="1" applyAlignment="1">
      <alignment horizontal="center" wrapText="1"/>
    </xf>
    <xf numFmtId="0" fontId="0" fillId="3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center" wrapText="1"/>
    </xf>
    <xf numFmtId="4" fontId="0" fillId="0" borderId="1" xfId="0" applyNumberFormat="1" applyFont="1" applyBorder="1" applyAlignment="1"/>
    <xf numFmtId="0" fontId="0" fillId="0" borderId="0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" fontId="0" fillId="0" borderId="1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wrapText="1"/>
    </xf>
    <xf numFmtId="1" fontId="0" fillId="0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/>
    <xf numFmtId="4" fontId="0" fillId="0" borderId="1" xfId="0" applyNumberForma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1" fontId="14" fillId="4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/>
    <xf numFmtId="0" fontId="2" fillId="0" borderId="0" xfId="0" applyFont="1"/>
    <xf numFmtId="1" fontId="7" fillId="0" borderId="0" xfId="0" applyNumberFormat="1" applyFont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4" fontId="15" fillId="5" borderId="1" xfId="0" applyNumberFormat="1" applyFont="1" applyFill="1" applyBorder="1"/>
    <xf numFmtId="4" fontId="0" fillId="5" borderId="1" xfId="0" applyNumberFormat="1" applyFont="1" applyFill="1" applyBorder="1"/>
    <xf numFmtId="1" fontId="7" fillId="5" borderId="1" xfId="0" applyNumberFormat="1" applyFont="1" applyFill="1" applyBorder="1" applyAlignment="1">
      <alignment horizontal="center"/>
    </xf>
    <xf numFmtId="4" fontId="0" fillId="5" borderId="1" xfId="0" applyNumberFormat="1" applyFill="1" applyBorder="1"/>
    <xf numFmtId="0" fontId="5" fillId="0" borderId="1" xfId="0" applyFont="1" applyBorder="1"/>
    <xf numFmtId="4" fontId="5" fillId="0" borderId="1" xfId="0" applyNumberFormat="1" applyFont="1" applyBorder="1"/>
    <xf numFmtId="4" fontId="0" fillId="0" borderId="1" xfId="0" applyNumberFormat="1" applyFont="1" applyBorder="1"/>
    <xf numFmtId="4" fontId="0" fillId="0" borderId="1" xfId="0" applyNumberFormat="1" applyBorder="1"/>
    <xf numFmtId="0" fontId="2" fillId="0" borderId="1" xfId="0" applyFont="1" applyFill="1" applyBorder="1"/>
    <xf numFmtId="0" fontId="2" fillId="0" borderId="1" xfId="0" applyFont="1" applyBorder="1"/>
    <xf numFmtId="4" fontId="13" fillId="0" borderId="1" xfId="0" applyNumberFormat="1" applyFont="1" applyBorder="1"/>
    <xf numFmtId="4" fontId="2" fillId="0" borderId="1" xfId="0" applyNumberFormat="1" applyFont="1" applyBorder="1"/>
    <xf numFmtId="4" fontId="11" fillId="0" borderId="1" xfId="0" applyNumberFormat="1" applyFont="1" applyBorder="1"/>
    <xf numFmtId="1" fontId="11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4" fontId="16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5" fillId="0" borderId="0" xfId="0" applyFont="1"/>
    <xf numFmtId="0" fontId="11" fillId="0" borderId="0" xfId="0" applyFont="1"/>
    <xf numFmtId="4" fontId="1" fillId="0" borderId="1" xfId="0" applyNumberFormat="1" applyFont="1" applyBorder="1"/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4" fontId="15" fillId="5" borderId="3" xfId="0" applyNumberFormat="1" applyFont="1" applyFill="1" applyBorder="1"/>
    <xf numFmtId="4" fontId="0" fillId="5" borderId="3" xfId="0" applyNumberFormat="1" applyFont="1" applyFill="1" applyBorder="1"/>
    <xf numFmtId="1" fontId="7" fillId="5" borderId="3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3" fillId="3" borderId="1" xfId="0" applyNumberFormat="1" applyFont="1" applyFill="1" applyBorder="1" applyAlignment="1">
      <alignment horizontal="left" wrapText="1"/>
    </xf>
    <xf numFmtId="0" fontId="17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1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4" fontId="6" fillId="0" borderId="1" xfId="0" applyNumberFormat="1" applyFont="1" applyBorder="1" applyAlignment="1"/>
    <xf numFmtId="0" fontId="19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0" fillId="0" borderId="1" xfId="0" applyFont="1" applyBorder="1"/>
    <xf numFmtId="0" fontId="7" fillId="3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7" fillId="0" borderId="1" xfId="0" applyFont="1" applyFill="1" applyBorder="1"/>
    <xf numFmtId="0" fontId="10" fillId="0" borderId="0" xfId="0" applyFont="1" applyBorder="1"/>
    <xf numFmtId="0" fontId="0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4" fontId="10" fillId="0" borderId="0" xfId="0" applyNumberFormat="1" applyFont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Border="1"/>
    <xf numFmtId="0" fontId="1" fillId="0" borderId="0" xfId="0" applyFont="1" applyFill="1" applyBorder="1"/>
    <xf numFmtId="4" fontId="1" fillId="0" borderId="0" xfId="0" applyNumberFormat="1" applyFont="1" applyBorder="1" applyAlignment="1"/>
    <xf numFmtId="1" fontId="1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4" fontId="1" fillId="0" borderId="0" xfId="0" applyNumberFormat="1" applyFont="1" applyFill="1" applyBorder="1" applyAlignment="1">
      <alignment horizontal="center" wrapText="1"/>
    </xf>
    <xf numFmtId="4" fontId="0" fillId="0" borderId="0" xfId="0" applyNumberFormat="1" applyFont="1" applyBorder="1" applyAlignment="1"/>
    <xf numFmtId="1" fontId="0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0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4" fontId="1" fillId="0" borderId="0" xfId="0" applyNumberFormat="1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0" fontId="7" fillId="0" borderId="0" xfId="0" applyFont="1" applyFill="1" applyBorder="1" applyAlignment="1">
      <alignment horizontal="center" wrapText="1"/>
    </xf>
    <xf numFmtId="4" fontId="7" fillId="0" borderId="0" xfId="0" applyNumberFormat="1" applyFont="1" applyFill="1" applyBorder="1" applyAlignment="1">
      <alignment horizontal="center" wrapText="1"/>
    </xf>
    <xf numFmtId="4" fontId="0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" fontId="0" fillId="0" borderId="0" xfId="0" applyNumberFormat="1" applyFont="1" applyBorder="1" applyAlignment="1">
      <alignment horizontal="left" wrapText="1"/>
    </xf>
    <xf numFmtId="4" fontId="7" fillId="0" borderId="0" xfId="0" applyNumberFormat="1" applyFont="1" applyBorder="1"/>
    <xf numFmtId="4" fontId="0" fillId="0" borderId="0" xfId="0" applyNumberFormat="1" applyFont="1" applyBorder="1"/>
    <xf numFmtId="4" fontId="1" fillId="0" borderId="0" xfId="0" applyNumberFormat="1" applyFont="1" applyBorder="1"/>
    <xf numFmtId="4" fontId="18" fillId="0" borderId="0" xfId="0" applyNumberFormat="1" applyFont="1" applyBorder="1"/>
    <xf numFmtId="4" fontId="5" fillId="0" borderId="0" xfId="0" applyNumberFormat="1" applyFont="1" applyBorder="1"/>
    <xf numFmtId="4" fontId="10" fillId="0" borderId="1" xfId="0" applyNumberFormat="1" applyFont="1" applyBorder="1"/>
    <xf numFmtId="1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" fillId="0" borderId="0" xfId="0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0" fontId="8" fillId="0" borderId="1" xfId="0" applyFont="1" applyFill="1" applyBorder="1"/>
    <xf numFmtId="0" fontId="10" fillId="0" borderId="1" xfId="0" applyFont="1" applyFill="1" applyBorder="1"/>
    <xf numFmtId="0" fontId="10" fillId="0" borderId="1" xfId="0" applyFont="1" applyBorder="1" applyAlignment="1">
      <alignment horizontal="left" wrapText="1"/>
    </xf>
    <xf numFmtId="4" fontId="10" fillId="0" borderId="1" xfId="0" applyNumberFormat="1" applyFont="1" applyBorder="1" applyAlignment="1">
      <alignment horizontal="right" wrapText="1"/>
    </xf>
    <xf numFmtId="4" fontId="10" fillId="0" borderId="1" xfId="0" applyNumberFormat="1" applyFont="1" applyBorder="1" applyAlignment="1"/>
    <xf numFmtId="4" fontId="10" fillId="0" borderId="1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1" fontId="3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0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0" fillId="0" borderId="6" xfId="0" applyFill="1" applyBorder="1"/>
    <xf numFmtId="0" fontId="11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4" fontId="3" fillId="0" borderId="1" xfId="0" applyNumberFormat="1" applyFont="1" applyBorder="1" applyAlignment="1"/>
    <xf numFmtId="0" fontId="19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7" fillId="0" borderId="6" xfId="0" applyFont="1" applyFill="1" applyBorder="1"/>
    <xf numFmtId="0" fontId="3" fillId="0" borderId="6" xfId="0" applyFont="1" applyFill="1" applyBorder="1"/>
    <xf numFmtId="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/>
    <xf numFmtId="1" fontId="5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4" fontId="0" fillId="0" borderId="1" xfId="0" applyNumberFormat="1" applyFill="1" applyBorder="1"/>
    <xf numFmtId="4" fontId="1" fillId="0" borderId="1" xfId="0" applyNumberFormat="1" applyFont="1" applyFill="1" applyBorder="1"/>
    <xf numFmtId="0" fontId="6" fillId="0" borderId="1" xfId="0" applyFont="1" applyBorder="1"/>
    <xf numFmtId="0" fontId="6" fillId="0" borderId="0" xfId="0" applyFont="1" applyBorder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left" wrapText="1"/>
    </xf>
    <xf numFmtId="0" fontId="0" fillId="0" borderId="1" xfId="0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/>
    <xf numFmtId="4" fontId="7" fillId="0" borderId="1" xfId="0" applyNumberFormat="1" applyFont="1" applyFill="1" applyBorder="1"/>
    <xf numFmtId="4" fontId="7" fillId="0" borderId="1" xfId="0" applyNumberFormat="1" applyFont="1" applyFill="1" applyBorder="1" applyAlignment="1">
      <alignment horizontal="right" wrapText="1"/>
    </xf>
    <xf numFmtId="4" fontId="7" fillId="0" borderId="1" xfId="0" applyNumberFormat="1" applyFont="1" applyBorder="1"/>
    <xf numFmtId="0" fontId="20" fillId="0" borderId="1" xfId="0" applyFont="1" applyBorder="1"/>
    <xf numFmtId="4" fontId="2" fillId="5" borderId="1" xfId="0" applyNumberFormat="1" applyFont="1" applyFill="1" applyBorder="1"/>
    <xf numFmtId="4" fontId="0" fillId="0" borderId="3" xfId="0" applyNumberFormat="1" applyFill="1" applyBorder="1"/>
    <xf numFmtId="0" fontId="0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1" fontId="3" fillId="0" borderId="0" xfId="0" applyNumberFormat="1" applyFont="1" applyAlignment="1">
      <alignment horizontal="center"/>
    </xf>
    <xf numFmtId="0" fontId="0" fillId="0" borderId="0" xfId="0" applyFont="1" applyBorder="1" applyAlignment="1"/>
    <xf numFmtId="3" fontId="7" fillId="0" borderId="0" xfId="0" applyNumberFormat="1" applyFont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0" fillId="0" borderId="5" xfId="0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127000</xdr:colOff>
      <xdr:row>244</xdr:row>
      <xdr:rowOff>25400</xdr:rowOff>
    </xdr:from>
    <xdr:to>
      <xdr:col>9</xdr:col>
      <xdr:colOff>394564</xdr:colOff>
      <xdr:row>246</xdr:row>
      <xdr:rowOff>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0" y="47688500"/>
          <a:ext cx="1969364" cy="3492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4</xdr:col>
      <xdr:colOff>228599</xdr:colOff>
      <xdr:row>244</xdr:row>
      <xdr:rowOff>25400</xdr:rowOff>
    </xdr:to>
    <xdr:pic>
      <xdr:nvPicPr>
        <xdr:cNvPr id="3" name="Picture 2" descr="signatures sc 002 (2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7434500"/>
          <a:ext cx="1365249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577850</xdr:colOff>
      <xdr:row>247</xdr:row>
      <xdr:rowOff>6350</xdr:rowOff>
    </xdr:from>
    <xdr:to>
      <xdr:col>4</xdr:col>
      <xdr:colOff>31107</xdr:colOff>
      <xdr:row>249</xdr:row>
      <xdr:rowOff>88900</xdr:rowOff>
    </xdr:to>
    <xdr:pic>
      <xdr:nvPicPr>
        <xdr:cNvPr id="4" name="Picture 3" descr="Heather Govier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450" y="48221900"/>
          <a:ext cx="1809107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63</xdr:row>
      <xdr:rowOff>76200</xdr:rowOff>
    </xdr:from>
    <xdr:to>
      <xdr:col>10</xdr:col>
      <xdr:colOff>331064</xdr:colOff>
      <xdr:row>66</xdr:row>
      <xdr:rowOff>82550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13995400"/>
          <a:ext cx="1969364" cy="4191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6351</xdr:colOff>
      <xdr:row>62</xdr:row>
      <xdr:rowOff>177800</xdr:rowOff>
    </xdr:from>
    <xdr:to>
      <xdr:col>4</xdr:col>
      <xdr:colOff>482600</xdr:colOff>
      <xdr:row>65</xdr:row>
      <xdr:rowOff>12700</xdr:rowOff>
    </xdr:to>
    <xdr:pic>
      <xdr:nvPicPr>
        <xdr:cNvPr id="3" name="Picture 2" descr="signatures sc 002 (2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1" y="13912850"/>
          <a:ext cx="10223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177800</xdr:colOff>
      <xdr:row>67</xdr:row>
      <xdr:rowOff>146050</xdr:rowOff>
    </xdr:from>
    <xdr:to>
      <xdr:col>5</xdr:col>
      <xdr:colOff>170807</xdr:colOff>
      <xdr:row>70</xdr:row>
      <xdr:rowOff>44450</xdr:rowOff>
    </xdr:to>
    <xdr:pic>
      <xdr:nvPicPr>
        <xdr:cNvPr id="4" name="Picture 3" descr="Heather Govier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" y="14662150"/>
          <a:ext cx="1809107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378581</xdr:colOff>
      <xdr:row>41</xdr:row>
      <xdr:rowOff>101600</xdr:rowOff>
    </xdr:from>
    <xdr:to>
      <xdr:col>9</xdr:col>
      <xdr:colOff>519145</xdr:colOff>
      <xdr:row>43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6181" y="7651750"/>
          <a:ext cx="1969364" cy="41910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41</xdr:row>
      <xdr:rowOff>0</xdr:rowOff>
    </xdr:from>
    <xdr:to>
      <xdr:col>4</xdr:col>
      <xdr:colOff>596901</xdr:colOff>
      <xdr:row>42</xdr:row>
      <xdr:rowOff>57150</xdr:rowOff>
    </xdr:to>
    <xdr:pic>
      <xdr:nvPicPr>
        <xdr:cNvPr id="3" name="Picture 2" descr="signatures sc 002 (2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7550150"/>
          <a:ext cx="12065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101600</xdr:colOff>
      <xdr:row>45</xdr:row>
      <xdr:rowOff>12700</xdr:rowOff>
    </xdr:from>
    <xdr:to>
      <xdr:col>5</xdr:col>
      <xdr:colOff>81907</xdr:colOff>
      <xdr:row>47</xdr:row>
      <xdr:rowOff>95250</xdr:rowOff>
    </xdr:to>
    <xdr:pic>
      <xdr:nvPicPr>
        <xdr:cNvPr id="4" name="Picture 3" descr="Heather Govier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0" y="8299450"/>
          <a:ext cx="1809107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1"/>
  <sheetViews>
    <sheetView tabSelected="1" topLeftCell="A232" zoomScaleNormal="100" workbookViewId="0">
      <selection activeCell="E250" sqref="E250"/>
    </sheetView>
  </sheetViews>
  <sheetFormatPr defaultRowHeight="14.5" x14ac:dyDescent="0.35"/>
  <cols>
    <col min="1" max="1" width="8.7265625" style="39" customWidth="1"/>
    <col min="2" max="2" width="8.7265625" style="39"/>
    <col min="3" max="3" width="8.7265625" style="39" customWidth="1"/>
    <col min="4" max="4" width="16.26953125" style="39" customWidth="1"/>
    <col min="5" max="5" width="9.26953125" style="35" customWidth="1"/>
    <col min="6" max="6" width="2.453125" style="36" customWidth="1"/>
    <col min="7" max="7" width="8.54296875" style="35" customWidth="1"/>
    <col min="8" max="8" width="7.81640625" style="35" customWidth="1"/>
    <col min="9" max="9" width="8" style="35" customWidth="1"/>
    <col min="10" max="10" width="10.1796875" style="35" customWidth="1"/>
    <col min="11" max="11" width="7.81640625" style="35" customWidth="1"/>
    <col min="12" max="12" width="8.54296875" style="35" customWidth="1"/>
    <col min="13" max="13" width="8.1796875" style="35" customWidth="1"/>
    <col min="14" max="14" width="7.54296875" style="35" customWidth="1"/>
    <col min="15" max="16" width="8.1796875" style="35" customWidth="1"/>
    <col min="17" max="17" width="5.26953125" style="37" customWidth="1"/>
    <col min="18" max="18" width="7.54296875" style="64" customWidth="1"/>
    <col min="19" max="19" width="9.7265625" style="38" customWidth="1"/>
    <col min="20" max="20" width="1.81640625" style="5" customWidth="1"/>
    <col min="21" max="21" width="10.1796875" style="60" customWidth="1"/>
    <col min="22" max="22" width="9.7265625" style="39" customWidth="1"/>
    <col min="23" max="23" width="9" style="39" customWidth="1"/>
    <col min="24" max="24" width="9.1796875" style="40"/>
    <col min="25" max="25" width="14.7265625" style="39" customWidth="1"/>
    <col min="26" max="26" width="9.1796875" style="39" customWidth="1"/>
    <col min="27" max="16384" width="8.7265625" style="39"/>
  </cols>
  <sheetData>
    <row r="1" spans="1:25" x14ac:dyDescent="0.35">
      <c r="A1" s="168" t="s">
        <v>3</v>
      </c>
      <c r="U1" s="139"/>
      <c r="V1" s="5"/>
      <c r="W1" s="5"/>
      <c r="X1" s="36"/>
      <c r="Y1" s="5"/>
    </row>
    <row r="2" spans="1:25" s="147" customFormat="1" x14ac:dyDescent="0.35">
      <c r="A2" s="168" t="s">
        <v>6</v>
      </c>
      <c r="D2" s="147" t="s">
        <v>225</v>
      </c>
      <c r="E2" s="149"/>
      <c r="F2" s="160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51"/>
      <c r="S2" s="143"/>
      <c r="T2" s="148"/>
      <c r="U2" s="139"/>
      <c r="V2" s="148"/>
      <c r="W2" s="148"/>
      <c r="X2" s="160"/>
      <c r="Y2" s="148"/>
    </row>
    <row r="3" spans="1:25" s="50" customFormat="1" ht="30.75" customHeight="1" x14ac:dyDescent="0.3">
      <c r="A3" s="30" t="s">
        <v>0</v>
      </c>
      <c r="B3" s="30" t="s">
        <v>11</v>
      </c>
      <c r="C3" s="30" t="s">
        <v>14</v>
      </c>
      <c r="D3" s="30" t="s">
        <v>13</v>
      </c>
      <c r="E3" s="31" t="s">
        <v>9</v>
      </c>
      <c r="F3" s="21"/>
      <c r="G3" s="31" t="s">
        <v>12</v>
      </c>
      <c r="H3" s="54" t="s">
        <v>5</v>
      </c>
      <c r="I3" s="31" t="s">
        <v>1</v>
      </c>
      <c r="J3" s="31" t="s">
        <v>36</v>
      </c>
      <c r="K3" s="31" t="s">
        <v>7</v>
      </c>
      <c r="L3" s="31" t="s">
        <v>4</v>
      </c>
      <c r="M3" s="31" t="s">
        <v>175</v>
      </c>
      <c r="N3" s="31" t="s">
        <v>2</v>
      </c>
      <c r="O3" s="31" t="s">
        <v>8</v>
      </c>
      <c r="P3" s="31" t="s">
        <v>111</v>
      </c>
      <c r="Q3" s="32" t="s">
        <v>87</v>
      </c>
      <c r="R3" s="125" t="s">
        <v>96</v>
      </c>
      <c r="S3" s="30" t="s">
        <v>9</v>
      </c>
      <c r="T3" s="33"/>
      <c r="U3" s="10" t="s">
        <v>95</v>
      </c>
      <c r="V3" s="146"/>
      <c r="W3" s="146"/>
      <c r="X3" s="158"/>
      <c r="Y3" s="146"/>
    </row>
    <row r="4" spans="1:25" x14ac:dyDescent="0.35">
      <c r="A4" s="2" t="s">
        <v>187</v>
      </c>
      <c r="B4" s="2" t="s">
        <v>22</v>
      </c>
      <c r="C4" s="2" t="s">
        <v>233</v>
      </c>
      <c r="D4" s="2" t="s">
        <v>176</v>
      </c>
      <c r="E4" s="11">
        <v>10</v>
      </c>
      <c r="F4" s="21"/>
      <c r="G4" s="11">
        <v>10</v>
      </c>
      <c r="H4" s="11">
        <v>5</v>
      </c>
      <c r="I4" s="11">
        <v>5</v>
      </c>
      <c r="J4" s="11"/>
      <c r="K4" s="11"/>
      <c r="L4" s="11"/>
      <c r="M4" s="11"/>
      <c r="N4" s="11"/>
      <c r="O4" s="11"/>
      <c r="P4" s="11"/>
      <c r="Q4" s="16"/>
      <c r="R4" s="61" t="s">
        <v>107</v>
      </c>
      <c r="S4" s="6">
        <v>222</v>
      </c>
      <c r="T4" s="21"/>
      <c r="U4" s="24">
        <f t="shared" ref="U4:U9" si="0">SUM(H4:P4)</f>
        <v>10</v>
      </c>
      <c r="V4" s="5"/>
      <c r="W4" s="5"/>
      <c r="X4" s="36"/>
      <c r="Y4" s="5"/>
    </row>
    <row r="5" spans="1:25" s="169" customFormat="1" x14ac:dyDescent="0.35">
      <c r="A5" s="12" t="s">
        <v>188</v>
      </c>
      <c r="B5" s="12" t="s">
        <v>20</v>
      </c>
      <c r="C5" s="12" t="s">
        <v>226</v>
      </c>
      <c r="D5" s="12" t="s">
        <v>232</v>
      </c>
      <c r="E5" s="13">
        <v>5</v>
      </c>
      <c r="F5" s="27"/>
      <c r="G5" s="13">
        <v>5</v>
      </c>
      <c r="H5" s="13"/>
      <c r="I5" s="13">
        <v>5</v>
      </c>
      <c r="J5" s="13"/>
      <c r="K5" s="13"/>
      <c r="L5" s="13"/>
      <c r="M5" s="13"/>
      <c r="N5" s="13"/>
      <c r="O5" s="13"/>
      <c r="P5" s="13"/>
      <c r="Q5" s="18"/>
      <c r="R5" s="135" t="s">
        <v>38</v>
      </c>
      <c r="S5" s="9">
        <v>222</v>
      </c>
      <c r="T5" s="134"/>
      <c r="U5" s="113">
        <f t="shared" si="0"/>
        <v>5</v>
      </c>
      <c r="V5" s="161"/>
      <c r="W5" s="161"/>
      <c r="X5" s="162"/>
      <c r="Y5" s="161"/>
    </row>
    <row r="6" spans="1:25" x14ac:dyDescent="0.35">
      <c r="A6" s="2" t="s">
        <v>189</v>
      </c>
      <c r="B6" s="2" t="s">
        <v>20</v>
      </c>
      <c r="C6" s="2" t="s">
        <v>190</v>
      </c>
      <c r="D6" s="2" t="s">
        <v>182</v>
      </c>
      <c r="E6" s="11">
        <v>20</v>
      </c>
      <c r="F6" s="27"/>
      <c r="G6" s="11">
        <v>20</v>
      </c>
      <c r="H6" s="11">
        <v>5</v>
      </c>
      <c r="I6" s="11">
        <v>15</v>
      </c>
      <c r="J6" s="11"/>
      <c r="K6" s="11"/>
      <c r="L6" s="11"/>
      <c r="M6" s="11"/>
      <c r="N6" s="11"/>
      <c r="O6" s="11"/>
      <c r="P6" s="11"/>
      <c r="Q6" s="16"/>
      <c r="R6" s="61" t="s">
        <v>93</v>
      </c>
      <c r="S6" s="6">
        <v>222</v>
      </c>
      <c r="T6" s="42"/>
      <c r="U6" s="24">
        <f>SUM(H6:P6)</f>
        <v>20</v>
      </c>
      <c r="V6" s="5"/>
      <c r="W6" s="5"/>
      <c r="X6" s="36"/>
      <c r="Y6" s="5"/>
    </row>
    <row r="7" spans="1:25" x14ac:dyDescent="0.35">
      <c r="A7" s="2" t="s">
        <v>191</v>
      </c>
      <c r="B7" s="2"/>
      <c r="C7" s="2" t="s">
        <v>30</v>
      </c>
      <c r="D7" s="2" t="s">
        <v>170</v>
      </c>
      <c r="E7" s="11">
        <v>10</v>
      </c>
      <c r="F7" s="27"/>
      <c r="G7" s="11">
        <v>10</v>
      </c>
      <c r="H7" s="11">
        <v>5</v>
      </c>
      <c r="I7" s="11">
        <v>5</v>
      </c>
      <c r="J7" s="11"/>
      <c r="K7" s="11"/>
      <c r="L7" s="11"/>
      <c r="M7" s="11"/>
      <c r="N7" s="11"/>
      <c r="O7" s="11"/>
      <c r="P7" s="11"/>
      <c r="Q7" s="16">
        <v>1</v>
      </c>
      <c r="R7" s="61"/>
      <c r="S7" s="6">
        <v>222</v>
      </c>
      <c r="T7" s="42"/>
      <c r="U7" s="24">
        <f t="shared" si="0"/>
        <v>10</v>
      </c>
      <c r="V7" s="5"/>
      <c r="W7" s="5"/>
      <c r="X7" s="36"/>
      <c r="Y7" s="5"/>
    </row>
    <row r="8" spans="1:25" x14ac:dyDescent="0.35">
      <c r="A8" s="2" t="s">
        <v>192</v>
      </c>
      <c r="B8" s="2" t="s">
        <v>22</v>
      </c>
      <c r="C8" s="2" t="s">
        <v>78</v>
      </c>
      <c r="D8" s="2" t="s">
        <v>19</v>
      </c>
      <c r="E8" s="11">
        <v>5</v>
      </c>
      <c r="F8" s="27"/>
      <c r="G8" s="11">
        <v>5</v>
      </c>
      <c r="H8" s="11">
        <v>5</v>
      </c>
      <c r="I8" s="11"/>
      <c r="J8" s="11"/>
      <c r="K8" s="11"/>
      <c r="L8" s="11"/>
      <c r="M8" s="11"/>
      <c r="N8" s="11"/>
      <c r="O8" s="11"/>
      <c r="P8" s="11"/>
      <c r="Q8" s="16">
        <v>1</v>
      </c>
      <c r="R8" s="61"/>
      <c r="S8" s="6">
        <v>222</v>
      </c>
      <c r="T8" s="42"/>
      <c r="U8" s="24">
        <f t="shared" si="0"/>
        <v>5</v>
      </c>
      <c r="V8" s="5"/>
      <c r="W8" s="5"/>
      <c r="X8" s="36"/>
      <c r="Y8" s="5"/>
    </row>
    <row r="9" spans="1:25" x14ac:dyDescent="0.35">
      <c r="A9" s="23" t="s">
        <v>224</v>
      </c>
      <c r="B9" s="23"/>
      <c r="C9" s="23"/>
      <c r="D9" s="23"/>
      <c r="E9" s="14">
        <f>SUM(E4:E8)</f>
        <v>50</v>
      </c>
      <c r="F9" s="107"/>
      <c r="G9" s="14">
        <f>SUM(G4:G8)</f>
        <v>50</v>
      </c>
      <c r="H9" s="14">
        <f>SUM(H4:H8)</f>
        <v>20</v>
      </c>
      <c r="I9" s="14">
        <f t="shared" ref="I9:P9" si="1">SUM(I4:I7)</f>
        <v>30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4">
        <f t="shared" si="1"/>
        <v>0</v>
      </c>
      <c r="P9" s="14">
        <f t="shared" si="1"/>
        <v>0</v>
      </c>
      <c r="Q9" s="118"/>
      <c r="R9" s="126"/>
      <c r="S9" s="14"/>
      <c r="T9" s="59"/>
      <c r="U9" s="44">
        <f t="shared" si="0"/>
        <v>50</v>
      </c>
      <c r="V9" s="5"/>
      <c r="W9" s="5"/>
      <c r="X9" s="36"/>
      <c r="Y9" s="5"/>
    </row>
    <row r="10" spans="1:25" s="50" customFormat="1" ht="30.75" customHeight="1" x14ac:dyDescent="0.3">
      <c r="A10" s="30" t="s">
        <v>0</v>
      </c>
      <c r="B10" s="30" t="s">
        <v>11</v>
      </c>
      <c r="C10" s="30" t="s">
        <v>14</v>
      </c>
      <c r="D10" s="30" t="s">
        <v>13</v>
      </c>
      <c r="E10" s="31" t="s">
        <v>9</v>
      </c>
      <c r="F10" s="21"/>
      <c r="G10" s="31" t="s">
        <v>12</v>
      </c>
      <c r="H10" s="54" t="s">
        <v>5</v>
      </c>
      <c r="I10" s="31" t="s">
        <v>1</v>
      </c>
      <c r="J10" s="31" t="s">
        <v>36</v>
      </c>
      <c r="K10" s="31" t="s">
        <v>7</v>
      </c>
      <c r="L10" s="31" t="s">
        <v>4</v>
      </c>
      <c r="M10" s="31" t="s">
        <v>175</v>
      </c>
      <c r="N10" s="31" t="s">
        <v>2</v>
      </c>
      <c r="O10" s="31" t="s">
        <v>8</v>
      </c>
      <c r="P10" s="31" t="s">
        <v>111</v>
      </c>
      <c r="Q10" s="32" t="s">
        <v>87</v>
      </c>
      <c r="R10" s="125" t="s">
        <v>96</v>
      </c>
      <c r="S10" s="30" t="s">
        <v>9</v>
      </c>
      <c r="T10" s="33"/>
      <c r="U10" s="10" t="s">
        <v>95</v>
      </c>
      <c r="V10" s="146"/>
      <c r="W10" s="146"/>
      <c r="X10" s="158"/>
      <c r="Y10" s="146"/>
    </row>
    <row r="11" spans="1:25" x14ac:dyDescent="0.35">
      <c r="A11" s="2" t="s">
        <v>193</v>
      </c>
      <c r="B11" s="2" t="s">
        <v>20</v>
      </c>
      <c r="C11" s="2" t="s">
        <v>110</v>
      </c>
      <c r="D11" s="2" t="s">
        <v>167</v>
      </c>
      <c r="E11" s="11">
        <v>5</v>
      </c>
      <c r="F11" s="27"/>
      <c r="G11" s="11">
        <v>5</v>
      </c>
      <c r="H11" s="11">
        <v>5</v>
      </c>
      <c r="I11" s="11"/>
      <c r="J11" s="11"/>
      <c r="K11" s="11"/>
      <c r="L11" s="11"/>
      <c r="M11" s="11"/>
      <c r="N11" s="11"/>
      <c r="O11" s="11"/>
      <c r="P11" s="11"/>
      <c r="Q11" s="16">
        <v>1</v>
      </c>
      <c r="R11" s="61"/>
      <c r="S11" s="6">
        <v>222</v>
      </c>
      <c r="T11" s="42"/>
      <c r="U11" s="24">
        <f>SUM(H11:P11)</f>
        <v>5</v>
      </c>
      <c r="V11" s="5"/>
      <c r="W11" s="5"/>
      <c r="X11" s="36"/>
      <c r="Y11" s="5"/>
    </row>
    <row r="12" spans="1:25" s="170" customFormat="1" x14ac:dyDescent="0.35">
      <c r="A12" s="2" t="s">
        <v>193</v>
      </c>
      <c r="B12" s="25" t="s">
        <v>22</v>
      </c>
      <c r="C12" s="25" t="s">
        <v>31</v>
      </c>
      <c r="D12" s="25" t="s">
        <v>51</v>
      </c>
      <c r="E12" s="26">
        <v>5</v>
      </c>
      <c r="F12" s="27"/>
      <c r="G12" s="26">
        <v>5</v>
      </c>
      <c r="H12" s="13">
        <v>5</v>
      </c>
      <c r="I12" s="26"/>
      <c r="J12" s="26"/>
      <c r="K12" s="26"/>
      <c r="L12" s="26"/>
      <c r="M12" s="26"/>
      <c r="N12" s="26"/>
      <c r="O12" s="26"/>
      <c r="P12" s="26"/>
      <c r="Q12" s="41">
        <v>1</v>
      </c>
      <c r="R12" s="128"/>
      <c r="S12" s="6">
        <v>222</v>
      </c>
      <c r="T12" s="115"/>
      <c r="U12" s="113">
        <f>SUM(H12:P12)</f>
        <v>5</v>
      </c>
      <c r="V12" s="163"/>
      <c r="W12" s="163"/>
      <c r="X12" s="164"/>
      <c r="Y12" s="163"/>
    </row>
    <row r="13" spans="1:25" x14ac:dyDescent="0.35">
      <c r="A13" s="2" t="s">
        <v>193</v>
      </c>
      <c r="B13" s="2" t="s">
        <v>22</v>
      </c>
      <c r="C13" s="2" t="s">
        <v>113</v>
      </c>
      <c r="D13" s="2" t="s">
        <v>114</v>
      </c>
      <c r="E13" s="11">
        <v>5</v>
      </c>
      <c r="F13" s="27"/>
      <c r="G13" s="11">
        <v>5</v>
      </c>
      <c r="H13" s="11">
        <v>5</v>
      </c>
      <c r="I13" s="11"/>
      <c r="J13" s="11"/>
      <c r="K13" s="11"/>
      <c r="L13" s="11"/>
      <c r="M13" s="11"/>
      <c r="N13" s="11"/>
      <c r="O13" s="11"/>
      <c r="P13" s="11"/>
      <c r="Q13" s="16">
        <v>1</v>
      </c>
      <c r="R13" s="61"/>
      <c r="S13" s="6">
        <v>222</v>
      </c>
      <c r="T13" s="42"/>
      <c r="U13" s="24">
        <f>SUM(H13:P13)</f>
        <v>5</v>
      </c>
      <c r="V13" s="5"/>
      <c r="W13" s="5"/>
      <c r="X13" s="36"/>
      <c r="Y13" s="5"/>
    </row>
    <row r="14" spans="1:25" s="48" customFormat="1" x14ac:dyDescent="0.35">
      <c r="A14" s="2" t="s">
        <v>193</v>
      </c>
      <c r="B14" s="25" t="s">
        <v>22</v>
      </c>
      <c r="C14" s="25" t="s">
        <v>106</v>
      </c>
      <c r="D14" s="25" t="s">
        <v>82</v>
      </c>
      <c r="E14" s="26">
        <v>5</v>
      </c>
      <c r="F14" s="27"/>
      <c r="G14" s="26">
        <v>5</v>
      </c>
      <c r="H14" s="13">
        <v>5</v>
      </c>
      <c r="I14" s="26"/>
      <c r="J14" s="26"/>
      <c r="K14" s="26"/>
      <c r="L14" s="26"/>
      <c r="M14" s="26"/>
      <c r="N14" s="26"/>
      <c r="O14" s="26"/>
      <c r="P14" s="26"/>
      <c r="Q14" s="41">
        <v>1</v>
      </c>
      <c r="R14" s="127"/>
      <c r="S14" s="6">
        <v>222</v>
      </c>
      <c r="T14" s="34"/>
      <c r="U14" s="24">
        <f>SUM(H14:P14)</f>
        <v>5</v>
      </c>
      <c r="V14" s="140"/>
      <c r="W14" s="140"/>
      <c r="X14" s="153"/>
      <c r="Y14" s="140"/>
    </row>
    <row r="15" spans="1:25" x14ac:dyDescent="0.35">
      <c r="A15" s="2" t="s">
        <v>193</v>
      </c>
      <c r="B15" s="43" t="s">
        <v>17</v>
      </c>
      <c r="C15" s="43" t="s">
        <v>117</v>
      </c>
      <c r="D15" s="43" t="s">
        <v>116</v>
      </c>
      <c r="E15" s="11">
        <v>5</v>
      </c>
      <c r="F15" s="27"/>
      <c r="G15" s="11">
        <v>5</v>
      </c>
      <c r="H15" s="11">
        <v>5</v>
      </c>
      <c r="I15" s="11"/>
      <c r="J15" s="11"/>
      <c r="K15" s="11"/>
      <c r="L15" s="11"/>
      <c r="M15" s="11"/>
      <c r="N15" s="11"/>
      <c r="O15" s="11"/>
      <c r="P15" s="11"/>
      <c r="Q15" s="16">
        <v>1</v>
      </c>
      <c r="R15" s="61"/>
      <c r="S15" s="6">
        <v>222</v>
      </c>
      <c r="T15" s="42"/>
      <c r="U15" s="24">
        <f>SUM(H15:P15)</f>
        <v>5</v>
      </c>
      <c r="V15" s="5"/>
      <c r="W15" s="5"/>
      <c r="X15" s="36"/>
      <c r="Y15" s="5"/>
    </row>
    <row r="16" spans="1:25" x14ac:dyDescent="0.35">
      <c r="A16" s="2" t="s">
        <v>193</v>
      </c>
      <c r="B16" s="2" t="s">
        <v>22</v>
      </c>
      <c r="C16" s="2" t="s">
        <v>75</v>
      </c>
      <c r="D16" s="2" t="s">
        <v>61</v>
      </c>
      <c r="E16" s="11">
        <v>5</v>
      </c>
      <c r="F16" s="27"/>
      <c r="G16" s="11">
        <v>5</v>
      </c>
      <c r="H16" s="11">
        <v>5</v>
      </c>
      <c r="I16" s="11"/>
      <c r="J16" s="11"/>
      <c r="K16" s="11"/>
      <c r="L16" s="11"/>
      <c r="M16" s="11"/>
      <c r="N16" s="11"/>
      <c r="O16" s="11"/>
      <c r="P16" s="11"/>
      <c r="Q16" s="16">
        <v>1</v>
      </c>
      <c r="R16" s="61"/>
      <c r="S16" s="6">
        <v>222</v>
      </c>
      <c r="T16" s="42"/>
      <c r="U16" s="24">
        <f t="shared" ref="U16:U37" si="2">SUM(H16:P16)</f>
        <v>5</v>
      </c>
      <c r="V16" s="5"/>
      <c r="W16" s="5"/>
      <c r="X16" s="36"/>
      <c r="Y16" s="5"/>
    </row>
    <row r="17" spans="1:25" s="48" customFormat="1" x14ac:dyDescent="0.35">
      <c r="A17" s="2" t="s">
        <v>193</v>
      </c>
      <c r="B17" s="25" t="s">
        <v>10</v>
      </c>
      <c r="C17" s="25" t="s">
        <v>48</v>
      </c>
      <c r="D17" s="25" t="s">
        <v>47</v>
      </c>
      <c r="E17" s="26">
        <v>5</v>
      </c>
      <c r="F17" s="27"/>
      <c r="G17" s="26">
        <v>5</v>
      </c>
      <c r="H17" s="13">
        <v>5</v>
      </c>
      <c r="I17" s="26"/>
      <c r="J17" s="26"/>
      <c r="K17" s="26"/>
      <c r="L17" s="26"/>
      <c r="M17" s="26"/>
      <c r="N17" s="26"/>
      <c r="O17" s="26"/>
      <c r="P17" s="26"/>
      <c r="Q17" s="41">
        <v>1</v>
      </c>
      <c r="R17" s="127"/>
      <c r="S17" s="6">
        <v>222</v>
      </c>
      <c r="T17" s="34"/>
      <c r="U17" s="24">
        <f t="shared" si="2"/>
        <v>5</v>
      </c>
      <c r="V17" s="140"/>
      <c r="W17" s="140"/>
      <c r="X17" s="153"/>
      <c r="Y17" s="140"/>
    </row>
    <row r="18" spans="1:25" x14ac:dyDescent="0.35">
      <c r="A18" s="2" t="s">
        <v>193</v>
      </c>
      <c r="B18" s="43" t="s">
        <v>22</v>
      </c>
      <c r="C18" s="2" t="s">
        <v>79</v>
      </c>
      <c r="D18" s="43" t="s">
        <v>83</v>
      </c>
      <c r="E18" s="11">
        <v>5</v>
      </c>
      <c r="F18" s="27"/>
      <c r="G18" s="11">
        <v>5</v>
      </c>
      <c r="H18" s="11">
        <v>5</v>
      </c>
      <c r="I18" s="11"/>
      <c r="J18" s="11"/>
      <c r="K18" s="11"/>
      <c r="L18" s="11"/>
      <c r="M18" s="11"/>
      <c r="N18" s="11"/>
      <c r="O18" s="11"/>
      <c r="P18" s="11"/>
      <c r="Q18" s="41">
        <v>1</v>
      </c>
      <c r="R18" s="61"/>
      <c r="S18" s="6">
        <v>222</v>
      </c>
      <c r="T18" s="27"/>
      <c r="U18" s="24">
        <f t="shared" si="2"/>
        <v>5</v>
      </c>
      <c r="V18" s="5"/>
      <c r="W18" s="5"/>
      <c r="X18" s="36"/>
      <c r="Y18" s="5"/>
    </row>
    <row r="19" spans="1:25" x14ac:dyDescent="0.35">
      <c r="A19" s="2" t="s">
        <v>193</v>
      </c>
      <c r="B19" s="2" t="s">
        <v>22</v>
      </c>
      <c r="C19" s="116" t="s">
        <v>152</v>
      </c>
      <c r="D19" s="43" t="s">
        <v>177</v>
      </c>
      <c r="E19" s="11">
        <v>5</v>
      </c>
      <c r="F19" s="27"/>
      <c r="G19" s="11">
        <v>5</v>
      </c>
      <c r="H19" s="11">
        <v>5</v>
      </c>
      <c r="I19" s="11"/>
      <c r="J19" s="11"/>
      <c r="K19" s="11"/>
      <c r="L19" s="11"/>
      <c r="M19" s="11"/>
      <c r="N19" s="11"/>
      <c r="O19" s="11"/>
      <c r="P19" s="11"/>
      <c r="Q19" s="16">
        <v>1</v>
      </c>
      <c r="R19" s="61"/>
      <c r="S19" s="6">
        <v>222</v>
      </c>
      <c r="T19" s="42"/>
      <c r="U19" s="24">
        <f t="shared" si="2"/>
        <v>5</v>
      </c>
      <c r="V19" s="5"/>
      <c r="W19" s="5"/>
      <c r="X19" s="36"/>
      <c r="Y19" s="5"/>
    </row>
    <row r="20" spans="1:25" s="170" customFormat="1" x14ac:dyDescent="0.35">
      <c r="A20" s="2" t="s">
        <v>193</v>
      </c>
      <c r="B20" s="25" t="s">
        <v>22</v>
      </c>
      <c r="C20" s="25" t="s">
        <v>52</v>
      </c>
      <c r="D20" s="25" t="s">
        <v>40</v>
      </c>
      <c r="E20" s="26">
        <v>5</v>
      </c>
      <c r="F20" s="27"/>
      <c r="G20" s="26">
        <v>5</v>
      </c>
      <c r="H20" s="13">
        <v>5</v>
      </c>
      <c r="I20" s="26"/>
      <c r="J20" s="26"/>
      <c r="K20" s="26"/>
      <c r="L20" s="26"/>
      <c r="M20" s="26"/>
      <c r="N20" s="26"/>
      <c r="O20" s="26"/>
      <c r="P20" s="26"/>
      <c r="Q20" s="41">
        <v>1</v>
      </c>
      <c r="R20" s="128"/>
      <c r="S20" s="6">
        <v>223</v>
      </c>
      <c r="T20" s="42"/>
      <c r="U20" s="24">
        <f t="shared" si="2"/>
        <v>5</v>
      </c>
      <c r="V20" s="163"/>
      <c r="W20" s="163"/>
      <c r="X20" s="164"/>
      <c r="Y20" s="163"/>
    </row>
    <row r="21" spans="1:25" s="48" customFormat="1" x14ac:dyDescent="0.35">
      <c r="A21" s="2" t="s">
        <v>193</v>
      </c>
      <c r="B21" s="25" t="s">
        <v>22</v>
      </c>
      <c r="C21" s="25" t="s">
        <v>118</v>
      </c>
      <c r="D21" s="25" t="s">
        <v>94</v>
      </c>
      <c r="E21" s="26">
        <v>5</v>
      </c>
      <c r="F21" s="27"/>
      <c r="G21" s="26">
        <v>5</v>
      </c>
      <c r="H21" s="13">
        <v>5</v>
      </c>
      <c r="I21" s="26"/>
      <c r="J21" s="26"/>
      <c r="K21" s="26"/>
      <c r="L21" s="26"/>
      <c r="M21" s="26"/>
      <c r="N21" s="26"/>
      <c r="O21" s="26"/>
      <c r="P21" s="26"/>
      <c r="Q21" s="41">
        <v>1</v>
      </c>
      <c r="R21" s="127"/>
      <c r="S21" s="6">
        <v>223</v>
      </c>
      <c r="T21" s="42"/>
      <c r="U21" s="24">
        <f t="shared" si="2"/>
        <v>5</v>
      </c>
      <c r="V21" s="140"/>
      <c r="W21" s="140"/>
      <c r="X21" s="153"/>
      <c r="Y21" s="140"/>
    </row>
    <row r="22" spans="1:25" x14ac:dyDescent="0.35">
      <c r="A22" s="116" t="s">
        <v>193</v>
      </c>
      <c r="B22" s="43" t="s">
        <v>22</v>
      </c>
      <c r="C22" s="43" t="s">
        <v>194</v>
      </c>
      <c r="D22" s="43" t="s">
        <v>186</v>
      </c>
      <c r="E22" s="11">
        <v>5</v>
      </c>
      <c r="F22" s="42"/>
      <c r="G22" s="11">
        <v>5</v>
      </c>
      <c r="H22" s="11">
        <v>5</v>
      </c>
      <c r="I22" s="11"/>
      <c r="J22" s="11"/>
      <c r="K22" s="11"/>
      <c r="L22" s="11"/>
      <c r="M22" s="11"/>
      <c r="N22" s="11"/>
      <c r="O22" s="11"/>
      <c r="P22" s="11"/>
      <c r="Q22" s="16">
        <v>1</v>
      </c>
      <c r="R22" s="61"/>
      <c r="S22" s="6">
        <v>223</v>
      </c>
      <c r="T22" s="42"/>
      <c r="U22" s="24">
        <f t="shared" si="2"/>
        <v>5</v>
      </c>
      <c r="V22" s="5"/>
      <c r="W22" s="5"/>
      <c r="X22" s="36"/>
      <c r="Y22" s="5"/>
    </row>
    <row r="23" spans="1:25" s="48" customFormat="1" x14ac:dyDescent="0.35">
      <c r="A23" s="2" t="s">
        <v>193</v>
      </c>
      <c r="B23" s="25" t="s">
        <v>22</v>
      </c>
      <c r="C23" s="25" t="s">
        <v>77</v>
      </c>
      <c r="D23" s="25" t="s">
        <v>39</v>
      </c>
      <c r="E23" s="26">
        <v>5</v>
      </c>
      <c r="F23" s="42"/>
      <c r="G23" s="26">
        <v>5</v>
      </c>
      <c r="H23" s="13">
        <v>5</v>
      </c>
      <c r="I23" s="26"/>
      <c r="J23" s="26"/>
      <c r="K23" s="26"/>
      <c r="L23" s="26"/>
      <c r="M23" s="26"/>
      <c r="N23" s="26"/>
      <c r="O23" s="26"/>
      <c r="P23" s="26"/>
      <c r="Q23" s="41">
        <v>1</v>
      </c>
      <c r="R23" s="127"/>
      <c r="S23" s="6">
        <v>223</v>
      </c>
      <c r="T23" s="42"/>
      <c r="U23" s="24">
        <f t="shared" si="2"/>
        <v>5</v>
      </c>
      <c r="V23" s="140"/>
      <c r="W23" s="140"/>
      <c r="X23" s="153"/>
      <c r="Y23" s="140"/>
    </row>
    <row r="24" spans="1:25" s="142" customFormat="1" x14ac:dyDescent="0.35">
      <c r="A24" s="2" t="s">
        <v>193</v>
      </c>
      <c r="B24" s="25" t="s">
        <v>22</v>
      </c>
      <c r="C24" s="25" t="s">
        <v>88</v>
      </c>
      <c r="D24" s="25" t="s">
        <v>43</v>
      </c>
      <c r="E24" s="26">
        <v>5</v>
      </c>
      <c r="F24" s="42"/>
      <c r="G24" s="26">
        <v>5</v>
      </c>
      <c r="H24" s="13">
        <v>5</v>
      </c>
      <c r="I24" s="26"/>
      <c r="J24" s="26"/>
      <c r="K24" s="26"/>
      <c r="L24" s="26"/>
      <c r="M24" s="26"/>
      <c r="N24" s="26"/>
      <c r="O24" s="26"/>
      <c r="P24" s="26"/>
      <c r="Q24" s="41">
        <v>1</v>
      </c>
      <c r="R24" s="128"/>
      <c r="S24" s="6">
        <v>223</v>
      </c>
      <c r="T24" s="42"/>
      <c r="U24" s="24">
        <f t="shared" si="2"/>
        <v>5</v>
      </c>
      <c r="V24" s="138"/>
      <c r="W24" s="138"/>
      <c r="X24" s="165"/>
      <c r="Y24" s="138"/>
    </row>
    <row r="25" spans="1:25" s="171" customFormat="1" x14ac:dyDescent="0.35">
      <c r="A25" s="2" t="s">
        <v>193</v>
      </c>
      <c r="B25" s="25" t="s">
        <v>22</v>
      </c>
      <c r="C25" s="25" t="s">
        <v>44</v>
      </c>
      <c r="D25" s="25" t="s">
        <v>45</v>
      </c>
      <c r="E25" s="26">
        <v>5</v>
      </c>
      <c r="F25" s="42"/>
      <c r="G25" s="26">
        <v>5</v>
      </c>
      <c r="H25" s="13">
        <v>5</v>
      </c>
      <c r="I25" s="26"/>
      <c r="J25" s="26"/>
      <c r="K25" s="26"/>
      <c r="L25" s="26"/>
      <c r="M25" s="26"/>
      <c r="N25" s="26"/>
      <c r="O25" s="26"/>
      <c r="P25" s="26"/>
      <c r="Q25" s="41">
        <v>1</v>
      </c>
      <c r="R25" s="129"/>
      <c r="S25" s="6">
        <v>223</v>
      </c>
      <c r="T25" s="42"/>
      <c r="U25" s="24">
        <f t="shared" si="2"/>
        <v>5</v>
      </c>
      <c r="V25" s="166"/>
      <c r="W25" s="166"/>
      <c r="X25" s="167"/>
      <c r="Y25" s="166"/>
    </row>
    <row r="26" spans="1:25" s="48" customFormat="1" x14ac:dyDescent="0.35">
      <c r="A26" s="2" t="s">
        <v>193</v>
      </c>
      <c r="B26" s="25" t="s">
        <v>22</v>
      </c>
      <c r="C26" s="25" t="s">
        <v>89</v>
      </c>
      <c r="D26" s="25" t="s">
        <v>46</v>
      </c>
      <c r="E26" s="26">
        <v>5</v>
      </c>
      <c r="F26" s="42"/>
      <c r="G26" s="26">
        <v>5</v>
      </c>
      <c r="H26" s="13">
        <v>5</v>
      </c>
      <c r="I26" s="26"/>
      <c r="J26" s="26"/>
      <c r="K26" s="26"/>
      <c r="L26" s="26"/>
      <c r="M26" s="26"/>
      <c r="N26" s="26"/>
      <c r="O26" s="26"/>
      <c r="P26" s="26"/>
      <c r="Q26" s="41">
        <v>1</v>
      </c>
      <c r="R26" s="127"/>
      <c r="S26" s="6">
        <v>223</v>
      </c>
      <c r="T26" s="42"/>
      <c r="U26" s="24">
        <f t="shared" si="2"/>
        <v>5</v>
      </c>
      <c r="V26" s="140"/>
      <c r="W26" s="140"/>
      <c r="X26" s="153"/>
      <c r="Y26" s="140"/>
    </row>
    <row r="27" spans="1:25" s="48" customFormat="1" x14ac:dyDescent="0.35">
      <c r="A27" s="2" t="s">
        <v>193</v>
      </c>
      <c r="B27" s="25" t="s">
        <v>20</v>
      </c>
      <c r="C27" s="25" t="s">
        <v>121</v>
      </c>
      <c r="D27" s="25" t="s">
        <v>122</v>
      </c>
      <c r="E27" s="26">
        <v>5</v>
      </c>
      <c r="F27" s="42"/>
      <c r="G27" s="26">
        <v>5</v>
      </c>
      <c r="H27" s="13">
        <v>5</v>
      </c>
      <c r="I27" s="26"/>
      <c r="J27" s="26"/>
      <c r="K27" s="26"/>
      <c r="L27" s="26"/>
      <c r="M27" s="26"/>
      <c r="N27" s="26"/>
      <c r="O27" s="26"/>
      <c r="P27" s="26"/>
      <c r="Q27" s="41">
        <v>1</v>
      </c>
      <c r="R27" s="127"/>
      <c r="S27" s="6">
        <v>223</v>
      </c>
      <c r="T27" s="42"/>
      <c r="U27" s="24">
        <f t="shared" si="2"/>
        <v>5</v>
      </c>
      <c r="V27" s="140"/>
      <c r="W27" s="140"/>
      <c r="X27" s="153"/>
      <c r="Y27" s="140"/>
    </row>
    <row r="28" spans="1:25" s="48" customFormat="1" x14ac:dyDescent="0.35">
      <c r="A28" s="2" t="s">
        <v>193</v>
      </c>
      <c r="B28" s="25" t="s">
        <v>22</v>
      </c>
      <c r="C28" s="25" t="s">
        <v>58</v>
      </c>
      <c r="D28" s="25" t="s">
        <v>37</v>
      </c>
      <c r="E28" s="26">
        <v>5</v>
      </c>
      <c r="F28" s="42"/>
      <c r="G28" s="26">
        <v>5</v>
      </c>
      <c r="H28" s="13">
        <v>5</v>
      </c>
      <c r="I28" s="26"/>
      <c r="J28" s="26"/>
      <c r="K28" s="26"/>
      <c r="L28" s="26"/>
      <c r="M28" s="26"/>
      <c r="N28" s="26"/>
      <c r="O28" s="26"/>
      <c r="P28" s="26"/>
      <c r="Q28" s="41">
        <v>1</v>
      </c>
      <c r="R28" s="127"/>
      <c r="S28" s="6">
        <v>223</v>
      </c>
      <c r="T28" s="42"/>
      <c r="U28" s="24">
        <f t="shared" si="2"/>
        <v>5</v>
      </c>
      <c r="V28" s="140"/>
      <c r="W28" s="140"/>
      <c r="X28" s="153"/>
      <c r="Y28" s="140"/>
    </row>
    <row r="29" spans="1:25" x14ac:dyDescent="0.35">
      <c r="A29" s="2" t="s">
        <v>195</v>
      </c>
      <c r="B29" s="43" t="s">
        <v>22</v>
      </c>
      <c r="C29" s="43" t="s">
        <v>115</v>
      </c>
      <c r="D29" s="43" t="s">
        <v>21</v>
      </c>
      <c r="E29" s="11">
        <v>5</v>
      </c>
      <c r="F29" s="42"/>
      <c r="G29" s="11">
        <v>5</v>
      </c>
      <c r="H29" s="11">
        <v>5</v>
      </c>
      <c r="I29" s="11"/>
      <c r="J29" s="11"/>
      <c r="K29" s="11"/>
      <c r="L29" s="11"/>
      <c r="M29" s="11"/>
      <c r="N29" s="11"/>
      <c r="O29" s="11"/>
      <c r="P29" s="11"/>
      <c r="Q29" s="16">
        <v>1</v>
      </c>
      <c r="R29" s="61"/>
      <c r="S29" s="6">
        <v>223</v>
      </c>
      <c r="T29" s="42"/>
      <c r="U29" s="24">
        <f t="shared" si="2"/>
        <v>5</v>
      </c>
      <c r="V29" s="5"/>
      <c r="W29" s="5"/>
      <c r="X29" s="36"/>
      <c r="Y29" s="5"/>
    </row>
    <row r="30" spans="1:25" x14ac:dyDescent="0.35">
      <c r="A30" s="2" t="s">
        <v>193</v>
      </c>
      <c r="B30" s="25" t="s">
        <v>22</v>
      </c>
      <c r="C30" s="25" t="s">
        <v>49</v>
      </c>
      <c r="D30" s="25" t="s">
        <v>50</v>
      </c>
      <c r="E30" s="26">
        <v>5</v>
      </c>
      <c r="F30" s="27"/>
      <c r="G30" s="26">
        <v>5</v>
      </c>
      <c r="H30" s="13">
        <v>5</v>
      </c>
      <c r="I30" s="11"/>
      <c r="J30" s="11"/>
      <c r="K30" s="11"/>
      <c r="L30" s="11"/>
      <c r="M30" s="11"/>
      <c r="N30" s="11"/>
      <c r="O30" s="11"/>
      <c r="P30" s="11"/>
      <c r="Q30" s="16">
        <v>1</v>
      </c>
      <c r="R30" s="61"/>
      <c r="S30" s="6">
        <v>223</v>
      </c>
      <c r="T30" s="42"/>
      <c r="U30" s="24">
        <f t="shared" si="2"/>
        <v>5</v>
      </c>
      <c r="V30" s="5"/>
      <c r="W30" s="5"/>
      <c r="X30" s="36"/>
      <c r="Y30" s="5"/>
    </row>
    <row r="31" spans="1:25" x14ac:dyDescent="0.35">
      <c r="A31" s="2" t="s">
        <v>193</v>
      </c>
      <c r="B31" s="25" t="s">
        <v>20</v>
      </c>
      <c r="C31" s="25" t="s">
        <v>178</v>
      </c>
      <c r="D31" s="25" t="s">
        <v>179</v>
      </c>
      <c r="E31" s="26">
        <v>5</v>
      </c>
      <c r="F31" s="27"/>
      <c r="G31" s="26">
        <v>5</v>
      </c>
      <c r="H31" s="13">
        <v>5</v>
      </c>
      <c r="I31" s="11"/>
      <c r="J31" s="11"/>
      <c r="K31" s="11"/>
      <c r="L31" s="11"/>
      <c r="M31" s="11"/>
      <c r="N31" s="11"/>
      <c r="O31" s="11"/>
      <c r="P31" s="11"/>
      <c r="Q31" s="16">
        <v>1</v>
      </c>
      <c r="R31" s="61"/>
      <c r="S31" s="6">
        <v>223</v>
      </c>
      <c r="T31" s="42"/>
      <c r="U31" s="24">
        <f t="shared" si="2"/>
        <v>5</v>
      </c>
      <c r="V31" s="5"/>
      <c r="W31" s="5"/>
      <c r="X31" s="36"/>
      <c r="Y31" s="5"/>
    </row>
    <row r="32" spans="1:25" s="48" customFormat="1" x14ac:dyDescent="0.35">
      <c r="A32" s="2" t="s">
        <v>193</v>
      </c>
      <c r="B32" s="25" t="s">
        <v>22</v>
      </c>
      <c r="C32" s="25" t="s">
        <v>53</v>
      </c>
      <c r="D32" s="25" t="s">
        <v>54</v>
      </c>
      <c r="E32" s="26">
        <v>6</v>
      </c>
      <c r="F32" s="27"/>
      <c r="G32" s="26">
        <v>6</v>
      </c>
      <c r="H32" s="13">
        <v>5</v>
      </c>
      <c r="I32" s="26">
        <v>1</v>
      </c>
      <c r="J32" s="26"/>
      <c r="K32" s="26"/>
      <c r="L32" s="26"/>
      <c r="M32" s="26"/>
      <c r="N32" s="26"/>
      <c r="O32" s="26"/>
      <c r="P32" s="26"/>
      <c r="Q32" s="41">
        <v>1</v>
      </c>
      <c r="R32" s="127"/>
      <c r="S32" s="6">
        <v>223</v>
      </c>
      <c r="T32" s="34"/>
      <c r="U32" s="24">
        <f t="shared" si="2"/>
        <v>6</v>
      </c>
      <c r="V32" s="140"/>
      <c r="W32" s="140"/>
      <c r="X32" s="153"/>
      <c r="Y32" s="140"/>
    </row>
    <row r="33" spans="1:25" s="48" customFormat="1" x14ac:dyDescent="0.35">
      <c r="A33" s="2" t="s">
        <v>193</v>
      </c>
      <c r="B33" s="25" t="s">
        <v>22</v>
      </c>
      <c r="C33" s="25" t="s">
        <v>60</v>
      </c>
      <c r="D33" s="25" t="s">
        <v>61</v>
      </c>
      <c r="E33" s="26">
        <v>10</v>
      </c>
      <c r="F33" s="27"/>
      <c r="G33" s="26">
        <v>10</v>
      </c>
      <c r="H33" s="13">
        <v>5</v>
      </c>
      <c r="I33" s="26">
        <v>5</v>
      </c>
      <c r="J33" s="26"/>
      <c r="K33" s="26"/>
      <c r="L33" s="26"/>
      <c r="M33" s="26"/>
      <c r="N33" s="26"/>
      <c r="O33" s="26"/>
      <c r="P33" s="26"/>
      <c r="Q33" s="41">
        <v>1</v>
      </c>
      <c r="R33" s="127"/>
      <c r="S33" s="6">
        <v>223</v>
      </c>
      <c r="T33" s="34"/>
      <c r="U33" s="24">
        <f t="shared" si="2"/>
        <v>10</v>
      </c>
      <c r="V33" s="140"/>
      <c r="W33" s="140"/>
      <c r="X33" s="153"/>
      <c r="Y33" s="140"/>
    </row>
    <row r="34" spans="1:25" s="48" customFormat="1" x14ac:dyDescent="0.35">
      <c r="A34" s="2" t="s">
        <v>193</v>
      </c>
      <c r="B34" s="25" t="s">
        <v>20</v>
      </c>
      <c r="C34" s="25" t="s">
        <v>196</v>
      </c>
      <c r="D34" s="25" t="s">
        <v>184</v>
      </c>
      <c r="E34" s="26">
        <v>10</v>
      </c>
      <c r="F34" s="27"/>
      <c r="G34" s="26">
        <v>10</v>
      </c>
      <c r="H34" s="13">
        <v>5</v>
      </c>
      <c r="I34" s="26">
        <v>5</v>
      </c>
      <c r="J34" s="26"/>
      <c r="K34" s="26"/>
      <c r="L34" s="26"/>
      <c r="M34" s="26"/>
      <c r="N34" s="26"/>
      <c r="O34" s="26"/>
      <c r="P34" s="26"/>
      <c r="Q34" s="41">
        <v>1</v>
      </c>
      <c r="R34" s="127"/>
      <c r="S34" s="6">
        <v>223</v>
      </c>
      <c r="T34" s="34"/>
      <c r="U34" s="24">
        <f t="shared" si="2"/>
        <v>10</v>
      </c>
      <c r="V34" s="140"/>
      <c r="W34" s="140"/>
      <c r="X34" s="153"/>
      <c r="Y34" s="140"/>
    </row>
    <row r="35" spans="1:25" s="48" customFormat="1" x14ac:dyDescent="0.35">
      <c r="A35" s="2" t="s">
        <v>193</v>
      </c>
      <c r="B35" s="25" t="s">
        <v>22</v>
      </c>
      <c r="C35" s="25" t="s">
        <v>58</v>
      </c>
      <c r="D35" s="25" t="s">
        <v>231</v>
      </c>
      <c r="E35" s="26">
        <v>10</v>
      </c>
      <c r="F35" s="27"/>
      <c r="G35" s="26">
        <v>10</v>
      </c>
      <c r="H35" s="13">
        <v>5</v>
      </c>
      <c r="I35" s="26">
        <v>5</v>
      </c>
      <c r="J35" s="26"/>
      <c r="K35" s="26"/>
      <c r="L35" s="26"/>
      <c r="M35" s="26"/>
      <c r="N35" s="26"/>
      <c r="O35" s="26"/>
      <c r="P35" s="26"/>
      <c r="Q35" s="41">
        <v>1</v>
      </c>
      <c r="R35" s="127"/>
      <c r="S35" s="6">
        <v>223</v>
      </c>
      <c r="T35" s="34"/>
      <c r="U35" s="24">
        <f t="shared" si="2"/>
        <v>10</v>
      </c>
      <c r="V35" s="140"/>
      <c r="W35" s="140"/>
      <c r="X35" s="153"/>
      <c r="Y35" s="140"/>
    </row>
    <row r="36" spans="1:25" s="48" customFormat="1" x14ac:dyDescent="0.35">
      <c r="A36" s="2" t="s">
        <v>193</v>
      </c>
      <c r="B36" s="25" t="s">
        <v>10</v>
      </c>
      <c r="C36" s="25" t="s">
        <v>35</v>
      </c>
      <c r="D36" s="25" t="s">
        <v>42</v>
      </c>
      <c r="E36" s="26">
        <v>10</v>
      </c>
      <c r="F36" s="27"/>
      <c r="G36" s="26">
        <v>10</v>
      </c>
      <c r="H36" s="13">
        <v>5</v>
      </c>
      <c r="I36" s="26">
        <v>5</v>
      </c>
      <c r="J36" s="26"/>
      <c r="K36" s="26"/>
      <c r="L36" s="26"/>
      <c r="M36" s="26"/>
      <c r="N36" s="26"/>
      <c r="O36" s="26"/>
      <c r="P36" s="26"/>
      <c r="Q36" s="41">
        <v>1</v>
      </c>
      <c r="R36" s="127"/>
      <c r="S36" s="6">
        <v>223</v>
      </c>
      <c r="T36" s="34"/>
      <c r="U36" s="24">
        <f t="shared" si="2"/>
        <v>10</v>
      </c>
      <c r="V36" s="140"/>
      <c r="W36" s="140"/>
      <c r="X36" s="153"/>
      <c r="Y36" s="140"/>
    </row>
    <row r="37" spans="1:25" s="48" customFormat="1" x14ac:dyDescent="0.35">
      <c r="A37" s="2" t="s">
        <v>193</v>
      </c>
      <c r="B37" s="25" t="s">
        <v>22</v>
      </c>
      <c r="C37" s="25" t="s">
        <v>152</v>
      </c>
      <c r="D37" s="25" t="s">
        <v>168</v>
      </c>
      <c r="E37" s="26">
        <v>10</v>
      </c>
      <c r="F37" s="27"/>
      <c r="G37" s="26">
        <v>10</v>
      </c>
      <c r="H37" s="13">
        <v>5</v>
      </c>
      <c r="I37" s="26">
        <v>5</v>
      </c>
      <c r="J37" s="26"/>
      <c r="K37" s="26"/>
      <c r="L37" s="26"/>
      <c r="M37" s="26"/>
      <c r="N37" s="26"/>
      <c r="O37" s="26"/>
      <c r="P37" s="26"/>
      <c r="Q37" s="41">
        <v>1</v>
      </c>
      <c r="R37" s="127"/>
      <c r="S37" s="6">
        <v>223</v>
      </c>
      <c r="T37" s="34"/>
      <c r="U37" s="24">
        <f t="shared" si="2"/>
        <v>10</v>
      </c>
      <c r="V37" s="140"/>
      <c r="W37" s="140"/>
      <c r="X37" s="153"/>
      <c r="Y37" s="140"/>
    </row>
    <row r="38" spans="1:25" s="48" customFormat="1" x14ac:dyDescent="0.35">
      <c r="A38" s="2" t="s">
        <v>193</v>
      </c>
      <c r="B38" s="25" t="s">
        <v>10</v>
      </c>
      <c r="C38" s="25" t="s">
        <v>109</v>
      </c>
      <c r="D38" s="25" t="s">
        <v>108</v>
      </c>
      <c r="E38" s="26">
        <v>10</v>
      </c>
      <c r="F38" s="27"/>
      <c r="G38" s="26">
        <v>10</v>
      </c>
      <c r="H38" s="13">
        <v>5</v>
      </c>
      <c r="I38" s="26">
        <v>5</v>
      </c>
      <c r="J38" s="26"/>
      <c r="K38" s="26"/>
      <c r="L38" s="26"/>
      <c r="M38" s="26"/>
      <c r="N38" s="26"/>
      <c r="O38" s="26"/>
      <c r="P38" s="26"/>
      <c r="Q38" s="41">
        <v>1</v>
      </c>
      <c r="R38" s="127"/>
      <c r="S38" s="6">
        <v>223</v>
      </c>
      <c r="T38" s="34"/>
      <c r="U38" s="24">
        <f t="shared" ref="U38:U46" si="3">SUM(H38:P38)</f>
        <v>10</v>
      </c>
      <c r="V38" s="140"/>
      <c r="W38" s="140"/>
      <c r="X38" s="153"/>
      <c r="Y38" s="140"/>
    </row>
    <row r="39" spans="1:25" s="48" customFormat="1" x14ac:dyDescent="0.35">
      <c r="A39" s="2" t="s">
        <v>193</v>
      </c>
      <c r="B39" s="25" t="s">
        <v>20</v>
      </c>
      <c r="C39" s="25" t="s">
        <v>230</v>
      </c>
      <c r="D39" s="25" t="s">
        <v>120</v>
      </c>
      <c r="E39" s="26">
        <v>10</v>
      </c>
      <c r="F39" s="27"/>
      <c r="G39" s="26">
        <v>10</v>
      </c>
      <c r="H39" s="13">
        <v>5</v>
      </c>
      <c r="I39" s="26">
        <v>5</v>
      </c>
      <c r="J39" s="26"/>
      <c r="K39" s="26"/>
      <c r="L39" s="26"/>
      <c r="M39" s="26"/>
      <c r="N39" s="26"/>
      <c r="O39" s="26"/>
      <c r="P39" s="26"/>
      <c r="Q39" s="41">
        <v>1</v>
      </c>
      <c r="R39" s="127"/>
      <c r="S39" s="6">
        <v>223</v>
      </c>
      <c r="T39" s="34"/>
      <c r="U39" s="24">
        <f t="shared" si="3"/>
        <v>10</v>
      </c>
      <c r="V39" s="140"/>
      <c r="W39" s="140"/>
      <c r="X39" s="153"/>
      <c r="Y39" s="140"/>
    </row>
    <row r="40" spans="1:25" s="48" customFormat="1" x14ac:dyDescent="0.35">
      <c r="A40" s="2" t="s">
        <v>193</v>
      </c>
      <c r="B40" s="25" t="s">
        <v>22</v>
      </c>
      <c r="C40" s="25" t="s">
        <v>64</v>
      </c>
      <c r="D40" s="25" t="s">
        <v>100</v>
      </c>
      <c r="E40" s="26">
        <v>10</v>
      </c>
      <c r="F40" s="27"/>
      <c r="G40" s="26">
        <v>10</v>
      </c>
      <c r="H40" s="13">
        <v>5</v>
      </c>
      <c r="I40" s="26">
        <v>5</v>
      </c>
      <c r="J40" s="26"/>
      <c r="K40" s="26"/>
      <c r="L40" s="26"/>
      <c r="M40" s="26"/>
      <c r="N40" s="26"/>
      <c r="O40" s="26"/>
      <c r="P40" s="26"/>
      <c r="Q40" s="41">
        <v>1</v>
      </c>
      <c r="R40" s="127"/>
      <c r="S40" s="6">
        <v>223</v>
      </c>
      <c r="T40" s="34"/>
      <c r="U40" s="24">
        <f t="shared" si="3"/>
        <v>10</v>
      </c>
      <c r="V40" s="140"/>
      <c r="W40" s="140"/>
      <c r="X40" s="153"/>
      <c r="Y40" s="140"/>
    </row>
    <row r="41" spans="1:25" s="142" customFormat="1" x14ac:dyDescent="0.35">
      <c r="A41" s="2" t="s">
        <v>193</v>
      </c>
      <c r="B41" s="25" t="s">
        <v>22</v>
      </c>
      <c r="C41" s="25" t="s">
        <v>129</v>
      </c>
      <c r="D41" s="25" t="s">
        <v>130</v>
      </c>
      <c r="E41" s="28">
        <v>10</v>
      </c>
      <c r="F41" s="27"/>
      <c r="G41" s="28">
        <v>10</v>
      </c>
      <c r="H41" s="13">
        <v>5</v>
      </c>
      <c r="I41" s="28">
        <v>5</v>
      </c>
      <c r="J41" s="58"/>
      <c r="K41" s="58"/>
      <c r="L41" s="58"/>
      <c r="M41" s="58"/>
      <c r="N41" s="58"/>
      <c r="O41" s="58"/>
      <c r="P41" s="58"/>
      <c r="Q41" s="41"/>
      <c r="R41" s="128" t="s">
        <v>93</v>
      </c>
      <c r="S41" s="6">
        <v>223</v>
      </c>
      <c r="T41" s="42"/>
      <c r="U41" s="24">
        <f t="shared" si="3"/>
        <v>10</v>
      </c>
      <c r="V41" s="138"/>
      <c r="W41" s="138"/>
      <c r="X41" s="165"/>
      <c r="Y41" s="138"/>
    </row>
    <row r="42" spans="1:25" s="48" customFormat="1" x14ac:dyDescent="0.35">
      <c r="A42" s="2" t="s">
        <v>193</v>
      </c>
      <c r="B42" s="25" t="s">
        <v>22</v>
      </c>
      <c r="C42" s="25" t="s">
        <v>58</v>
      </c>
      <c r="D42" s="25" t="s">
        <v>112</v>
      </c>
      <c r="E42" s="26">
        <v>10</v>
      </c>
      <c r="F42" s="27"/>
      <c r="G42" s="26">
        <v>10</v>
      </c>
      <c r="H42" s="13">
        <v>5</v>
      </c>
      <c r="I42" s="26">
        <v>5</v>
      </c>
      <c r="J42" s="26"/>
      <c r="K42" s="26"/>
      <c r="L42" s="26"/>
      <c r="M42" s="26"/>
      <c r="N42" s="26"/>
      <c r="O42" s="26"/>
      <c r="P42" s="26"/>
      <c r="Q42" s="41">
        <v>1</v>
      </c>
      <c r="R42" s="127"/>
      <c r="S42" s="6">
        <v>223</v>
      </c>
      <c r="T42" s="34"/>
      <c r="U42" s="24">
        <f t="shared" si="3"/>
        <v>10</v>
      </c>
      <c r="V42" s="140"/>
      <c r="W42" s="140"/>
      <c r="X42" s="153"/>
      <c r="Y42" s="140"/>
    </row>
    <row r="43" spans="1:25" s="48" customFormat="1" x14ac:dyDescent="0.35">
      <c r="A43" s="2" t="s">
        <v>193</v>
      </c>
      <c r="B43" s="25" t="s">
        <v>22</v>
      </c>
      <c r="C43" s="25" t="s">
        <v>55</v>
      </c>
      <c r="D43" s="25" t="s">
        <v>56</v>
      </c>
      <c r="E43" s="26">
        <v>10</v>
      </c>
      <c r="F43" s="27"/>
      <c r="G43" s="26">
        <v>10</v>
      </c>
      <c r="H43" s="13">
        <v>5</v>
      </c>
      <c r="I43" s="26">
        <v>5</v>
      </c>
      <c r="J43" s="26"/>
      <c r="K43" s="26"/>
      <c r="L43" s="26"/>
      <c r="M43" s="26"/>
      <c r="N43" s="26"/>
      <c r="O43" s="26"/>
      <c r="P43" s="26"/>
      <c r="Q43" s="41">
        <v>1</v>
      </c>
      <c r="R43" s="127"/>
      <c r="S43" s="6">
        <v>224</v>
      </c>
      <c r="T43" s="34"/>
      <c r="U43" s="24">
        <f t="shared" si="3"/>
        <v>10</v>
      </c>
      <c r="V43" s="140"/>
      <c r="W43" s="140"/>
      <c r="X43" s="153"/>
      <c r="Y43" s="140"/>
    </row>
    <row r="44" spans="1:25" s="48" customFormat="1" x14ac:dyDescent="0.35">
      <c r="A44" s="2" t="s">
        <v>193</v>
      </c>
      <c r="B44" s="25" t="s">
        <v>22</v>
      </c>
      <c r="C44" s="25" t="s">
        <v>30</v>
      </c>
      <c r="D44" s="25" t="s">
        <v>57</v>
      </c>
      <c r="E44" s="26">
        <v>10</v>
      </c>
      <c r="F44" s="27"/>
      <c r="G44" s="26">
        <v>10</v>
      </c>
      <c r="H44" s="13">
        <v>5</v>
      </c>
      <c r="I44" s="26">
        <v>5</v>
      </c>
      <c r="J44" s="26"/>
      <c r="K44" s="26"/>
      <c r="L44" s="26"/>
      <c r="M44" s="26"/>
      <c r="N44" s="26"/>
      <c r="O44" s="26"/>
      <c r="P44" s="26"/>
      <c r="Q44" s="41">
        <v>1</v>
      </c>
      <c r="R44" s="127"/>
      <c r="S44" s="6">
        <v>224</v>
      </c>
      <c r="T44" s="34"/>
      <c r="U44" s="24">
        <f t="shared" si="3"/>
        <v>10</v>
      </c>
      <c r="V44" s="140"/>
      <c r="W44" s="140"/>
      <c r="X44" s="153"/>
      <c r="Y44" s="140"/>
    </row>
    <row r="45" spans="1:25" s="48" customFormat="1" x14ac:dyDescent="0.35">
      <c r="A45" s="2" t="s">
        <v>193</v>
      </c>
      <c r="B45" s="25" t="s">
        <v>22</v>
      </c>
      <c r="C45" s="25" t="s">
        <v>153</v>
      </c>
      <c r="D45" s="25" t="s">
        <v>101</v>
      </c>
      <c r="E45" s="26">
        <v>10</v>
      </c>
      <c r="F45" s="27"/>
      <c r="G45" s="26">
        <v>10</v>
      </c>
      <c r="H45" s="13">
        <v>5</v>
      </c>
      <c r="I45" s="26">
        <v>5</v>
      </c>
      <c r="J45" s="26"/>
      <c r="K45" s="26"/>
      <c r="L45" s="26"/>
      <c r="M45" s="26"/>
      <c r="N45" s="26"/>
      <c r="O45" s="26"/>
      <c r="P45" s="26"/>
      <c r="Q45" s="41">
        <v>1</v>
      </c>
      <c r="R45" s="127"/>
      <c r="S45" s="6">
        <v>224</v>
      </c>
      <c r="T45" s="34"/>
      <c r="U45" s="24">
        <f t="shared" si="3"/>
        <v>10</v>
      </c>
      <c r="V45" s="140"/>
      <c r="W45" s="140"/>
      <c r="X45" s="153"/>
      <c r="Y45" s="140"/>
    </row>
    <row r="46" spans="1:25" s="48" customFormat="1" x14ac:dyDescent="0.35">
      <c r="A46" s="2" t="s">
        <v>193</v>
      </c>
      <c r="B46" s="25" t="s">
        <v>22</v>
      </c>
      <c r="C46" s="25" t="s">
        <v>152</v>
      </c>
      <c r="D46" s="25" t="s">
        <v>119</v>
      </c>
      <c r="E46" s="26">
        <v>10</v>
      </c>
      <c r="F46" s="27"/>
      <c r="G46" s="26">
        <v>10</v>
      </c>
      <c r="H46" s="13">
        <v>5</v>
      </c>
      <c r="I46" s="26">
        <v>5</v>
      </c>
      <c r="J46" s="26"/>
      <c r="K46" s="26"/>
      <c r="L46" s="26"/>
      <c r="M46" s="26"/>
      <c r="N46" s="26"/>
      <c r="O46" s="26"/>
      <c r="P46" s="26"/>
      <c r="Q46" s="41">
        <v>1</v>
      </c>
      <c r="R46" s="127"/>
      <c r="S46" s="6">
        <v>224</v>
      </c>
      <c r="T46" s="34"/>
      <c r="U46" s="24">
        <f t="shared" si="3"/>
        <v>10</v>
      </c>
      <c r="V46" s="140"/>
      <c r="W46" s="140"/>
      <c r="X46" s="153"/>
      <c r="Y46" s="140"/>
    </row>
    <row r="47" spans="1:25" s="170" customFormat="1" x14ac:dyDescent="0.35">
      <c r="A47" s="2" t="s">
        <v>193</v>
      </c>
      <c r="B47" s="25" t="s">
        <v>10</v>
      </c>
      <c r="C47" s="25" t="s">
        <v>117</v>
      </c>
      <c r="D47" s="25" t="s">
        <v>32</v>
      </c>
      <c r="E47" s="26">
        <v>10</v>
      </c>
      <c r="F47" s="27"/>
      <c r="G47" s="26">
        <v>10</v>
      </c>
      <c r="H47" s="13">
        <v>5</v>
      </c>
      <c r="I47" s="26">
        <v>5</v>
      </c>
      <c r="J47" s="26"/>
      <c r="K47" s="26"/>
      <c r="L47" s="26"/>
      <c r="M47" s="26"/>
      <c r="N47" s="26"/>
      <c r="O47" s="26"/>
      <c r="P47" s="26"/>
      <c r="Q47" s="41">
        <v>1</v>
      </c>
      <c r="R47" s="128"/>
      <c r="S47" s="6">
        <v>224</v>
      </c>
      <c r="T47" s="115"/>
      <c r="U47" s="113">
        <f t="shared" ref="U47:U64" si="4">SUM(H47:P47)</f>
        <v>10</v>
      </c>
      <c r="V47" s="163"/>
      <c r="W47" s="163"/>
      <c r="X47" s="164"/>
      <c r="Y47" s="163"/>
    </row>
    <row r="48" spans="1:25" x14ac:dyDescent="0.35">
      <c r="A48" s="2" t="s">
        <v>193</v>
      </c>
      <c r="B48" s="2" t="s">
        <v>10</v>
      </c>
      <c r="C48" s="43" t="s">
        <v>98</v>
      </c>
      <c r="D48" s="43" t="s">
        <v>99</v>
      </c>
      <c r="E48" s="11">
        <v>10</v>
      </c>
      <c r="F48" s="27"/>
      <c r="G48" s="11">
        <v>10</v>
      </c>
      <c r="H48" s="11">
        <v>5</v>
      </c>
      <c r="I48" s="11">
        <v>5</v>
      </c>
      <c r="J48" s="11"/>
      <c r="K48" s="11"/>
      <c r="L48" s="11"/>
      <c r="M48" s="11"/>
      <c r="N48" s="11"/>
      <c r="O48" s="11"/>
      <c r="P48" s="11"/>
      <c r="Q48" s="16">
        <v>1</v>
      </c>
      <c r="R48" s="61"/>
      <c r="S48" s="6">
        <v>224</v>
      </c>
      <c r="T48" s="42"/>
      <c r="U48" s="24">
        <f t="shared" si="4"/>
        <v>10</v>
      </c>
      <c r="V48" s="5"/>
      <c r="W48" s="5"/>
      <c r="X48" s="36"/>
      <c r="Y48" s="5"/>
    </row>
    <row r="49" spans="1:25" s="48" customFormat="1" x14ac:dyDescent="0.35">
      <c r="A49" s="2" t="s">
        <v>193</v>
      </c>
      <c r="B49" s="25" t="s">
        <v>22</v>
      </c>
      <c r="C49" s="25" t="s">
        <v>58</v>
      </c>
      <c r="D49" s="25" t="s">
        <v>59</v>
      </c>
      <c r="E49" s="26">
        <v>10</v>
      </c>
      <c r="F49" s="27"/>
      <c r="G49" s="26">
        <v>10</v>
      </c>
      <c r="H49" s="13">
        <v>5</v>
      </c>
      <c r="I49" s="26">
        <v>5</v>
      </c>
      <c r="J49" s="26"/>
      <c r="K49" s="26"/>
      <c r="L49" s="26"/>
      <c r="M49" s="26"/>
      <c r="N49" s="26"/>
      <c r="O49" s="26"/>
      <c r="P49" s="26"/>
      <c r="Q49" s="41">
        <v>1</v>
      </c>
      <c r="R49" s="127"/>
      <c r="S49" s="6">
        <v>224</v>
      </c>
      <c r="T49" s="34"/>
      <c r="U49" s="24">
        <f t="shared" si="4"/>
        <v>10</v>
      </c>
      <c r="V49" s="140"/>
      <c r="W49" s="140"/>
      <c r="X49" s="153"/>
      <c r="Y49" s="140"/>
    </row>
    <row r="50" spans="1:25" s="48" customFormat="1" x14ac:dyDescent="0.35">
      <c r="A50" s="2" t="s">
        <v>193</v>
      </c>
      <c r="B50" s="25" t="s">
        <v>22</v>
      </c>
      <c r="C50" s="25" t="s">
        <v>25</v>
      </c>
      <c r="D50" s="25" t="s">
        <v>123</v>
      </c>
      <c r="E50" s="26">
        <v>10</v>
      </c>
      <c r="F50" s="27"/>
      <c r="G50" s="26">
        <v>10</v>
      </c>
      <c r="H50" s="13">
        <v>5</v>
      </c>
      <c r="I50" s="26">
        <v>5</v>
      </c>
      <c r="J50" s="26"/>
      <c r="K50" s="26"/>
      <c r="L50" s="26"/>
      <c r="M50" s="26"/>
      <c r="N50" s="26"/>
      <c r="O50" s="26"/>
      <c r="P50" s="26"/>
      <c r="Q50" s="41">
        <v>1</v>
      </c>
      <c r="R50" s="127"/>
      <c r="S50" s="6">
        <v>224</v>
      </c>
      <c r="T50" s="34"/>
      <c r="U50" s="24">
        <f t="shared" si="4"/>
        <v>10</v>
      </c>
      <c r="V50" s="140"/>
      <c r="W50" s="140"/>
      <c r="X50" s="153"/>
      <c r="Y50" s="140"/>
    </row>
    <row r="51" spans="1:25" x14ac:dyDescent="0.35">
      <c r="A51" s="2" t="s">
        <v>193</v>
      </c>
      <c r="B51" s="2" t="s">
        <v>22</v>
      </c>
      <c r="C51" s="2" t="s">
        <v>90</v>
      </c>
      <c r="D51" s="2" t="s">
        <v>85</v>
      </c>
      <c r="E51" s="11">
        <v>10</v>
      </c>
      <c r="F51" s="27"/>
      <c r="G51" s="11">
        <v>10</v>
      </c>
      <c r="H51" s="56">
        <v>5</v>
      </c>
      <c r="I51" s="11">
        <v>5</v>
      </c>
      <c r="J51" s="11"/>
      <c r="K51" s="11"/>
      <c r="L51" s="11"/>
      <c r="M51" s="11"/>
      <c r="N51" s="11"/>
      <c r="O51" s="11"/>
      <c r="P51" s="11"/>
      <c r="Q51" s="16">
        <v>1</v>
      </c>
      <c r="R51" s="61"/>
      <c r="S51" s="6">
        <v>224</v>
      </c>
      <c r="T51" s="27"/>
      <c r="U51" s="24">
        <f t="shared" si="4"/>
        <v>10</v>
      </c>
      <c r="V51" s="5"/>
      <c r="W51" s="5"/>
      <c r="X51" s="36"/>
      <c r="Y51" s="5"/>
    </row>
    <row r="52" spans="1:25" s="48" customFormat="1" x14ac:dyDescent="0.35">
      <c r="A52" s="2" t="s">
        <v>193</v>
      </c>
      <c r="B52" s="25" t="s">
        <v>22</v>
      </c>
      <c r="C52" s="25" t="s">
        <v>154</v>
      </c>
      <c r="D52" s="25" t="s">
        <v>27</v>
      </c>
      <c r="E52" s="26">
        <v>15</v>
      </c>
      <c r="F52" s="27"/>
      <c r="G52" s="26">
        <v>15</v>
      </c>
      <c r="H52" s="13">
        <v>5</v>
      </c>
      <c r="I52" s="26">
        <v>10</v>
      </c>
      <c r="J52" s="26"/>
      <c r="K52" s="26"/>
      <c r="L52" s="26"/>
      <c r="M52" s="26"/>
      <c r="N52" s="26"/>
      <c r="O52" s="26"/>
      <c r="P52" s="26"/>
      <c r="Q52" s="41">
        <v>1</v>
      </c>
      <c r="R52" s="127"/>
      <c r="S52" s="6">
        <v>224</v>
      </c>
      <c r="T52" s="34"/>
      <c r="U52" s="24">
        <f t="shared" si="4"/>
        <v>15</v>
      </c>
      <c r="V52" s="140"/>
      <c r="W52" s="140"/>
      <c r="X52" s="153"/>
      <c r="Y52" s="140"/>
    </row>
    <row r="53" spans="1:25" x14ac:dyDescent="0.35">
      <c r="A53" s="2" t="s">
        <v>193</v>
      </c>
      <c r="B53" s="43" t="s">
        <v>22</v>
      </c>
      <c r="C53" s="43" t="s">
        <v>92</v>
      </c>
      <c r="D53" s="43" t="s">
        <v>33</v>
      </c>
      <c r="E53" s="11">
        <v>15</v>
      </c>
      <c r="F53" s="27"/>
      <c r="G53" s="11">
        <v>15</v>
      </c>
      <c r="H53" s="56">
        <v>5</v>
      </c>
      <c r="I53" s="11">
        <v>10</v>
      </c>
      <c r="J53" s="11"/>
      <c r="K53" s="11"/>
      <c r="L53" s="11"/>
      <c r="M53" s="11"/>
      <c r="N53" s="11"/>
      <c r="O53" s="11"/>
      <c r="P53" s="11"/>
      <c r="Q53" s="16">
        <v>1</v>
      </c>
      <c r="R53" s="61"/>
      <c r="S53" s="6">
        <v>224</v>
      </c>
      <c r="T53" s="27"/>
      <c r="U53" s="24">
        <f t="shared" si="4"/>
        <v>15</v>
      </c>
      <c r="V53" s="5"/>
      <c r="W53" s="5"/>
      <c r="X53" s="36"/>
      <c r="Y53" s="5"/>
    </row>
    <row r="54" spans="1:25" x14ac:dyDescent="0.35">
      <c r="A54" s="2" t="s">
        <v>193</v>
      </c>
      <c r="B54" s="2" t="s">
        <v>20</v>
      </c>
      <c r="C54" s="43" t="s">
        <v>86</v>
      </c>
      <c r="D54" s="43" t="s">
        <v>102</v>
      </c>
      <c r="E54" s="11">
        <v>15</v>
      </c>
      <c r="F54" s="27"/>
      <c r="G54" s="11">
        <v>15</v>
      </c>
      <c r="H54" s="11">
        <v>5</v>
      </c>
      <c r="I54" s="11">
        <v>10</v>
      </c>
      <c r="J54" s="11"/>
      <c r="K54" s="11"/>
      <c r="L54" s="11"/>
      <c r="M54" s="11"/>
      <c r="N54" s="11"/>
      <c r="O54" s="11"/>
      <c r="P54" s="11"/>
      <c r="Q54" s="16">
        <v>1</v>
      </c>
      <c r="R54" s="61"/>
      <c r="S54" s="6">
        <v>224</v>
      </c>
      <c r="T54" s="42"/>
      <c r="U54" s="24">
        <f t="shared" si="4"/>
        <v>15</v>
      </c>
      <c r="V54" s="5"/>
      <c r="W54" s="5"/>
      <c r="X54" s="36"/>
      <c r="Y54" s="5"/>
    </row>
    <row r="55" spans="1:25" s="48" customFormat="1" x14ac:dyDescent="0.35">
      <c r="A55" s="2" t="s">
        <v>193</v>
      </c>
      <c r="B55" s="25" t="s">
        <v>22</v>
      </c>
      <c r="C55" s="25" t="s">
        <v>62</v>
      </c>
      <c r="D55" s="25" t="s">
        <v>91</v>
      </c>
      <c r="E55" s="26">
        <v>15</v>
      </c>
      <c r="F55" s="27"/>
      <c r="G55" s="26">
        <v>15</v>
      </c>
      <c r="H55" s="13">
        <v>5</v>
      </c>
      <c r="I55" s="26">
        <v>10</v>
      </c>
      <c r="J55" s="26"/>
      <c r="K55" s="26"/>
      <c r="L55" s="26"/>
      <c r="M55" s="26"/>
      <c r="N55" s="26"/>
      <c r="O55" s="26"/>
      <c r="P55" s="26"/>
      <c r="Q55" s="41">
        <v>1</v>
      </c>
      <c r="R55" s="127"/>
      <c r="S55" s="6">
        <v>224</v>
      </c>
      <c r="T55" s="34"/>
      <c r="U55" s="24">
        <f t="shared" si="4"/>
        <v>15</v>
      </c>
      <c r="V55" s="140"/>
      <c r="W55" s="140"/>
      <c r="X55" s="153"/>
      <c r="Y55" s="140"/>
    </row>
    <row r="56" spans="1:25" s="48" customFormat="1" ht="15" customHeight="1" x14ac:dyDescent="0.35">
      <c r="A56" s="2" t="s">
        <v>193</v>
      </c>
      <c r="B56" s="25" t="s">
        <v>22</v>
      </c>
      <c r="C56" s="25" t="s">
        <v>64</v>
      </c>
      <c r="D56" s="25" t="s">
        <v>63</v>
      </c>
      <c r="E56" s="26">
        <v>15</v>
      </c>
      <c r="F56" s="27"/>
      <c r="G56" s="26">
        <v>15</v>
      </c>
      <c r="H56" s="13">
        <v>5</v>
      </c>
      <c r="I56" s="26">
        <v>10</v>
      </c>
      <c r="J56" s="26"/>
      <c r="K56" s="26"/>
      <c r="L56" s="26"/>
      <c r="M56" s="26"/>
      <c r="N56" s="26"/>
      <c r="O56" s="26"/>
      <c r="P56" s="26"/>
      <c r="Q56" s="41">
        <v>1</v>
      </c>
      <c r="R56" s="127"/>
      <c r="S56" s="6">
        <v>224</v>
      </c>
      <c r="T56" s="34"/>
      <c r="U56" s="24">
        <f t="shared" si="4"/>
        <v>15</v>
      </c>
      <c r="V56" s="140"/>
      <c r="W56" s="140"/>
      <c r="X56" s="153"/>
      <c r="Y56" s="140"/>
    </row>
    <row r="57" spans="1:25" s="48" customFormat="1" x14ac:dyDescent="0.35">
      <c r="A57" s="2" t="s">
        <v>193</v>
      </c>
      <c r="B57" s="25" t="s">
        <v>22</v>
      </c>
      <c r="C57" s="25" t="s">
        <v>80</v>
      </c>
      <c r="D57" s="25" t="s">
        <v>81</v>
      </c>
      <c r="E57" s="26">
        <v>20</v>
      </c>
      <c r="F57" s="27"/>
      <c r="G57" s="26">
        <v>20</v>
      </c>
      <c r="H57" s="57">
        <v>5</v>
      </c>
      <c r="I57" s="26">
        <v>15</v>
      </c>
      <c r="J57" s="26"/>
      <c r="K57" s="26"/>
      <c r="L57" s="26"/>
      <c r="M57" s="26"/>
      <c r="N57" s="26"/>
      <c r="O57" s="26"/>
      <c r="P57" s="26"/>
      <c r="Q57" s="41">
        <v>1</v>
      </c>
      <c r="R57" s="127"/>
      <c r="S57" s="6">
        <v>224</v>
      </c>
      <c r="T57" s="34"/>
      <c r="U57" s="24">
        <f t="shared" si="4"/>
        <v>20</v>
      </c>
      <c r="V57" s="140"/>
      <c r="W57" s="140"/>
      <c r="X57" s="153"/>
      <c r="Y57" s="140"/>
    </row>
    <row r="58" spans="1:25" x14ac:dyDescent="0.35">
      <c r="A58" s="2" t="s">
        <v>193</v>
      </c>
      <c r="B58" s="43" t="s">
        <v>22</v>
      </c>
      <c r="C58" s="43" t="s">
        <v>53</v>
      </c>
      <c r="D58" s="43" t="s">
        <v>181</v>
      </c>
      <c r="E58" s="11">
        <v>25</v>
      </c>
      <c r="F58" s="27"/>
      <c r="G58" s="11">
        <v>25</v>
      </c>
      <c r="H58" s="11">
        <v>5</v>
      </c>
      <c r="I58" s="11">
        <v>20</v>
      </c>
      <c r="J58" s="11"/>
      <c r="K58" s="11"/>
      <c r="L58" s="11"/>
      <c r="M58" s="11"/>
      <c r="N58" s="11"/>
      <c r="O58" s="11"/>
      <c r="P58" s="11"/>
      <c r="Q58" s="16">
        <v>1</v>
      </c>
      <c r="R58" s="61"/>
      <c r="S58" s="6">
        <v>224</v>
      </c>
      <c r="T58" s="42"/>
      <c r="U58" s="24">
        <f t="shared" si="4"/>
        <v>25</v>
      </c>
      <c r="V58" s="5"/>
      <c r="W58" s="5"/>
      <c r="X58" s="36"/>
      <c r="Y58" s="5"/>
    </row>
    <row r="59" spans="1:25" s="48" customFormat="1" x14ac:dyDescent="0.35">
      <c r="A59" s="2" t="s">
        <v>193</v>
      </c>
      <c r="B59" s="25" t="s">
        <v>22</v>
      </c>
      <c r="C59" s="25" t="s">
        <v>31</v>
      </c>
      <c r="D59" s="25" t="s">
        <v>67</v>
      </c>
      <c r="E59" s="28">
        <v>25</v>
      </c>
      <c r="F59" s="27"/>
      <c r="G59" s="26">
        <v>25</v>
      </c>
      <c r="H59" s="13">
        <v>5</v>
      </c>
      <c r="I59" s="26">
        <v>20</v>
      </c>
      <c r="J59" s="26"/>
      <c r="K59" s="26"/>
      <c r="L59" s="26"/>
      <c r="M59" s="26"/>
      <c r="N59" s="26"/>
      <c r="O59" s="26"/>
      <c r="P59" s="26"/>
      <c r="Q59" s="41">
        <v>1</v>
      </c>
      <c r="R59" s="127"/>
      <c r="S59" s="6">
        <v>224</v>
      </c>
      <c r="T59" s="34"/>
      <c r="U59" s="24">
        <f t="shared" si="4"/>
        <v>25</v>
      </c>
      <c r="V59" s="140"/>
      <c r="W59" s="140"/>
      <c r="X59" s="153"/>
      <c r="Y59" s="140"/>
    </row>
    <row r="60" spans="1:25" s="48" customFormat="1" ht="14.5" customHeight="1" x14ac:dyDescent="0.35">
      <c r="A60" s="2" t="s">
        <v>193</v>
      </c>
      <c r="B60" s="25" t="s">
        <v>22</v>
      </c>
      <c r="C60" s="25" t="s">
        <v>165</v>
      </c>
      <c r="D60" s="25" t="s">
        <v>124</v>
      </c>
      <c r="E60" s="26">
        <v>25</v>
      </c>
      <c r="F60" s="27"/>
      <c r="G60" s="26">
        <v>25</v>
      </c>
      <c r="H60" s="57">
        <v>5</v>
      </c>
      <c r="I60" s="26">
        <v>20</v>
      </c>
      <c r="J60" s="26"/>
      <c r="K60" s="26"/>
      <c r="L60" s="26"/>
      <c r="M60" s="26"/>
      <c r="N60" s="26"/>
      <c r="O60" s="26"/>
      <c r="P60" s="26"/>
      <c r="Q60" s="41">
        <v>1</v>
      </c>
      <c r="R60" s="127"/>
      <c r="S60" s="6">
        <v>224</v>
      </c>
      <c r="T60" s="34"/>
      <c r="U60" s="24">
        <f t="shared" si="4"/>
        <v>25</v>
      </c>
      <c r="V60" s="140"/>
      <c r="W60" s="140"/>
      <c r="X60" s="153"/>
      <c r="Y60" s="140"/>
    </row>
    <row r="61" spans="1:25" s="48" customFormat="1" x14ac:dyDescent="0.35">
      <c r="A61" s="2" t="s">
        <v>193</v>
      </c>
      <c r="B61" s="25" t="s">
        <v>22</v>
      </c>
      <c r="C61" s="25" t="s">
        <v>65</v>
      </c>
      <c r="D61" s="25" t="s">
        <v>66</v>
      </c>
      <c r="E61" s="26">
        <v>25</v>
      </c>
      <c r="F61" s="27"/>
      <c r="G61" s="26">
        <v>25</v>
      </c>
      <c r="H61" s="13">
        <v>5</v>
      </c>
      <c r="I61" s="26">
        <v>20</v>
      </c>
      <c r="J61" s="26"/>
      <c r="K61" s="26"/>
      <c r="L61" s="26"/>
      <c r="M61" s="26"/>
      <c r="N61" s="26"/>
      <c r="O61" s="26"/>
      <c r="P61" s="26"/>
      <c r="Q61" s="41">
        <v>1</v>
      </c>
      <c r="R61" s="127"/>
      <c r="S61" s="6">
        <v>224</v>
      </c>
      <c r="T61" s="34"/>
      <c r="U61" s="24">
        <f t="shared" si="4"/>
        <v>25</v>
      </c>
      <c r="V61" s="140"/>
      <c r="W61" s="140"/>
      <c r="X61" s="153"/>
      <c r="Y61" s="140"/>
    </row>
    <row r="62" spans="1:25" s="48" customFormat="1" x14ac:dyDescent="0.35">
      <c r="A62" s="2" t="s">
        <v>193</v>
      </c>
      <c r="B62" s="25" t="s">
        <v>22</v>
      </c>
      <c r="C62" s="25" t="s">
        <v>31</v>
      </c>
      <c r="D62" s="25" t="s">
        <v>68</v>
      </c>
      <c r="E62" s="28">
        <v>25</v>
      </c>
      <c r="F62" s="27"/>
      <c r="G62" s="26">
        <v>25</v>
      </c>
      <c r="H62" s="13">
        <v>5</v>
      </c>
      <c r="I62" s="26">
        <v>20</v>
      </c>
      <c r="J62" s="26"/>
      <c r="K62" s="26"/>
      <c r="L62" s="26"/>
      <c r="M62" s="26"/>
      <c r="N62" s="26"/>
      <c r="O62" s="26"/>
      <c r="P62" s="26"/>
      <c r="Q62" s="41">
        <v>1</v>
      </c>
      <c r="R62" s="127"/>
      <c r="S62" s="6">
        <v>224</v>
      </c>
      <c r="T62" s="34"/>
      <c r="U62" s="24">
        <f t="shared" si="4"/>
        <v>25</v>
      </c>
      <c r="V62" s="140"/>
      <c r="W62" s="140"/>
      <c r="X62" s="153"/>
      <c r="Y62" s="140"/>
    </row>
    <row r="63" spans="1:25" x14ac:dyDescent="0.35">
      <c r="A63" s="2" t="s">
        <v>193</v>
      </c>
      <c r="B63" s="2" t="s">
        <v>22</v>
      </c>
      <c r="C63" s="43" t="s">
        <v>229</v>
      </c>
      <c r="D63" s="43" t="s">
        <v>197</v>
      </c>
      <c r="E63" s="11">
        <v>5</v>
      </c>
      <c r="F63" s="42"/>
      <c r="G63" s="11">
        <v>5</v>
      </c>
      <c r="H63" s="11">
        <v>5</v>
      </c>
      <c r="I63" s="11"/>
      <c r="J63" s="11"/>
      <c r="K63" s="11"/>
      <c r="L63" s="11"/>
      <c r="M63" s="11"/>
      <c r="N63" s="11"/>
      <c r="O63" s="11"/>
      <c r="P63" s="11"/>
      <c r="Q63" s="16"/>
      <c r="R63" s="61" t="s">
        <v>93</v>
      </c>
      <c r="S63" s="6">
        <v>224</v>
      </c>
      <c r="T63" s="42"/>
      <c r="U63" s="24">
        <f t="shared" si="4"/>
        <v>5</v>
      </c>
      <c r="V63" s="5"/>
      <c r="W63" s="5"/>
      <c r="X63" s="36"/>
      <c r="Y63" s="5"/>
    </row>
    <row r="64" spans="1:25" x14ac:dyDescent="0.35">
      <c r="A64" s="116" t="s">
        <v>193</v>
      </c>
      <c r="B64" s="43" t="s">
        <v>20</v>
      </c>
      <c r="C64" s="43" t="s">
        <v>198</v>
      </c>
      <c r="D64" s="43" t="s">
        <v>199</v>
      </c>
      <c r="E64" s="11">
        <v>10</v>
      </c>
      <c r="F64" s="42"/>
      <c r="G64" s="11">
        <v>10</v>
      </c>
      <c r="H64" s="11">
        <v>5</v>
      </c>
      <c r="I64" s="11"/>
      <c r="J64" s="11"/>
      <c r="K64" s="11"/>
      <c r="L64" s="11">
        <v>5</v>
      </c>
      <c r="M64" s="11"/>
      <c r="N64" s="11"/>
      <c r="O64" s="11"/>
      <c r="P64" s="11"/>
      <c r="Q64" s="16"/>
      <c r="R64" s="61" t="s">
        <v>93</v>
      </c>
      <c r="S64" s="6">
        <v>224</v>
      </c>
      <c r="T64" s="42"/>
      <c r="U64" s="24">
        <f t="shared" si="4"/>
        <v>10</v>
      </c>
      <c r="V64" s="5"/>
      <c r="W64" s="5"/>
      <c r="X64" s="36"/>
      <c r="Y64" s="5"/>
    </row>
    <row r="65" spans="1:25" x14ac:dyDescent="0.35">
      <c r="A65" s="116" t="s">
        <v>193</v>
      </c>
      <c r="B65" s="43" t="s">
        <v>10</v>
      </c>
      <c r="C65" s="43" t="s">
        <v>235</v>
      </c>
      <c r="D65" s="43" t="s">
        <v>42</v>
      </c>
      <c r="E65" s="11">
        <v>60</v>
      </c>
      <c r="F65" s="42"/>
      <c r="G65" s="11">
        <v>5</v>
      </c>
      <c r="H65" s="11"/>
      <c r="I65" s="11"/>
      <c r="J65" s="11"/>
      <c r="K65" s="11"/>
      <c r="L65" s="11">
        <v>5</v>
      </c>
      <c r="M65" s="11"/>
      <c r="N65" s="11"/>
      <c r="O65" s="11"/>
      <c r="P65" s="11"/>
      <c r="Q65" s="16"/>
      <c r="R65" s="61" t="s">
        <v>93</v>
      </c>
      <c r="S65" s="6">
        <v>224</v>
      </c>
      <c r="T65" s="42"/>
      <c r="U65" s="24">
        <f>SUM(H65:P65)</f>
        <v>5</v>
      </c>
      <c r="V65" s="5"/>
      <c r="W65" s="5"/>
      <c r="X65" s="36"/>
      <c r="Y65" s="5"/>
    </row>
    <row r="66" spans="1:25" x14ac:dyDescent="0.35">
      <c r="A66" s="116" t="s">
        <v>193</v>
      </c>
      <c r="B66" s="43" t="s">
        <v>22</v>
      </c>
      <c r="C66" s="43" t="s">
        <v>234</v>
      </c>
      <c r="D66" s="43" t="s">
        <v>54</v>
      </c>
      <c r="F66" s="42"/>
      <c r="G66" s="11">
        <v>5</v>
      </c>
      <c r="H66" s="11"/>
      <c r="I66" s="11"/>
      <c r="J66" s="11"/>
      <c r="K66" s="11"/>
      <c r="L66" s="11">
        <v>5</v>
      </c>
      <c r="M66" s="11"/>
      <c r="N66" s="11"/>
      <c r="O66" s="11"/>
      <c r="P66" s="11"/>
      <c r="Q66" s="16"/>
      <c r="R66" s="61" t="s">
        <v>93</v>
      </c>
      <c r="S66" s="6">
        <v>224</v>
      </c>
      <c r="T66" s="42"/>
      <c r="U66" s="24">
        <f>SUM(H66:P66)</f>
        <v>5</v>
      </c>
      <c r="V66" s="5"/>
      <c r="W66" s="5"/>
      <c r="X66" s="36"/>
      <c r="Y66" s="5"/>
    </row>
    <row r="67" spans="1:25" x14ac:dyDescent="0.35">
      <c r="A67" s="116" t="s">
        <v>193</v>
      </c>
      <c r="B67" s="43" t="s">
        <v>22</v>
      </c>
      <c r="C67" s="43" t="s">
        <v>236</v>
      </c>
      <c r="D67" s="43" t="s">
        <v>237</v>
      </c>
      <c r="E67" s="11"/>
      <c r="F67" s="42"/>
      <c r="G67" s="11">
        <v>5</v>
      </c>
      <c r="H67" s="11"/>
      <c r="I67" s="11"/>
      <c r="J67" s="11"/>
      <c r="K67" s="11"/>
      <c r="L67" s="11">
        <v>5</v>
      </c>
      <c r="M67" s="11"/>
      <c r="N67" s="11"/>
      <c r="O67" s="11"/>
      <c r="P67" s="11"/>
      <c r="Q67" s="16"/>
      <c r="R67" s="61" t="s">
        <v>93</v>
      </c>
      <c r="S67" s="6">
        <v>224</v>
      </c>
      <c r="T67" s="42"/>
      <c r="U67" s="24">
        <f t="shared" ref="U67:U71" si="5">SUM(H67:P67)</f>
        <v>5</v>
      </c>
      <c r="V67" s="5"/>
      <c r="W67" s="5"/>
      <c r="X67" s="36"/>
      <c r="Y67" s="5"/>
    </row>
    <row r="68" spans="1:25" x14ac:dyDescent="0.35">
      <c r="A68" s="116" t="s">
        <v>193</v>
      </c>
      <c r="B68" s="43" t="s">
        <v>20</v>
      </c>
      <c r="C68" s="43" t="s">
        <v>238</v>
      </c>
      <c r="D68" s="43" t="s">
        <v>19</v>
      </c>
      <c r="E68" s="11"/>
      <c r="F68" s="42"/>
      <c r="G68" s="11">
        <v>5</v>
      </c>
      <c r="H68" s="11"/>
      <c r="I68" s="11"/>
      <c r="J68" s="11"/>
      <c r="K68" s="11"/>
      <c r="L68" s="11">
        <v>5</v>
      </c>
      <c r="M68" s="11"/>
      <c r="N68" s="11"/>
      <c r="O68" s="11"/>
      <c r="P68" s="11"/>
      <c r="Q68" s="16"/>
      <c r="R68" s="61" t="s">
        <v>93</v>
      </c>
      <c r="S68" s="6">
        <v>224</v>
      </c>
      <c r="T68" s="42"/>
      <c r="U68" s="24">
        <f t="shared" si="5"/>
        <v>5</v>
      </c>
      <c r="V68" s="5"/>
      <c r="W68" s="5"/>
      <c r="X68" s="36"/>
      <c r="Y68" s="5"/>
    </row>
    <row r="69" spans="1:25" x14ac:dyDescent="0.35">
      <c r="A69" s="116" t="s">
        <v>193</v>
      </c>
      <c r="B69" s="43" t="s">
        <v>10</v>
      </c>
      <c r="C69" s="43" t="s">
        <v>239</v>
      </c>
      <c r="D69" s="43" t="s">
        <v>240</v>
      </c>
      <c r="E69" s="11"/>
      <c r="F69" s="42"/>
      <c r="G69" s="11">
        <v>20</v>
      </c>
      <c r="H69" s="11">
        <v>5</v>
      </c>
      <c r="I69" s="11">
        <v>10</v>
      </c>
      <c r="J69" s="11"/>
      <c r="K69" s="11"/>
      <c r="L69" s="11">
        <v>5</v>
      </c>
      <c r="M69" s="11"/>
      <c r="N69" s="11"/>
      <c r="O69" s="11"/>
      <c r="P69" s="11"/>
      <c r="Q69" s="16"/>
      <c r="R69" s="61" t="s">
        <v>93</v>
      </c>
      <c r="S69" s="6">
        <v>224</v>
      </c>
      <c r="T69" s="42"/>
      <c r="U69" s="24">
        <f t="shared" si="5"/>
        <v>20</v>
      </c>
      <c r="V69" s="5"/>
      <c r="W69" s="5"/>
      <c r="X69" s="36"/>
      <c r="Y69" s="5"/>
    </row>
    <row r="70" spans="1:25" x14ac:dyDescent="0.35">
      <c r="A70" s="116" t="s">
        <v>241</v>
      </c>
      <c r="B70" s="43" t="s">
        <v>20</v>
      </c>
      <c r="C70" s="43" t="s">
        <v>242</v>
      </c>
      <c r="D70" s="43" t="s">
        <v>243</v>
      </c>
      <c r="E70" s="11"/>
      <c r="F70" s="42"/>
      <c r="G70" s="11">
        <v>10</v>
      </c>
      <c r="H70" s="11">
        <v>5</v>
      </c>
      <c r="I70" s="11"/>
      <c r="J70" s="11"/>
      <c r="K70" s="11"/>
      <c r="L70" s="11">
        <v>5</v>
      </c>
      <c r="M70" s="11"/>
      <c r="N70" s="11"/>
      <c r="O70" s="11"/>
      <c r="P70" s="11"/>
      <c r="Q70" s="16"/>
      <c r="R70" s="61" t="s">
        <v>93</v>
      </c>
      <c r="S70" s="6">
        <v>224</v>
      </c>
      <c r="T70" s="42"/>
      <c r="U70" s="24">
        <f t="shared" si="5"/>
        <v>10</v>
      </c>
      <c r="V70" s="5"/>
      <c r="W70" s="5"/>
      <c r="X70" s="36"/>
      <c r="Y70" s="5"/>
    </row>
    <row r="71" spans="1:25" x14ac:dyDescent="0.35">
      <c r="A71" s="116" t="s">
        <v>193</v>
      </c>
      <c r="B71" s="43" t="s">
        <v>20</v>
      </c>
      <c r="C71" s="43" t="s">
        <v>242</v>
      </c>
      <c r="D71" s="43" t="s">
        <v>243</v>
      </c>
      <c r="E71" s="11"/>
      <c r="F71" s="42"/>
      <c r="G71" s="11">
        <v>10</v>
      </c>
      <c r="H71" s="11"/>
      <c r="I71" s="11"/>
      <c r="J71" s="11"/>
      <c r="K71" s="11"/>
      <c r="L71" s="11">
        <v>10</v>
      </c>
      <c r="M71" s="11"/>
      <c r="N71" s="11"/>
      <c r="O71" s="11"/>
      <c r="P71" s="11"/>
      <c r="Q71" s="16"/>
      <c r="R71" s="61" t="s">
        <v>93</v>
      </c>
      <c r="S71" s="6">
        <v>224</v>
      </c>
      <c r="T71" s="42"/>
      <c r="U71" s="24">
        <f t="shared" si="5"/>
        <v>10</v>
      </c>
      <c r="V71" s="5"/>
      <c r="W71" s="5"/>
      <c r="X71" s="36"/>
      <c r="Y71" s="5"/>
    </row>
    <row r="72" spans="1:25" s="142" customFormat="1" x14ac:dyDescent="0.35">
      <c r="A72" s="116" t="s">
        <v>193</v>
      </c>
      <c r="B72" s="25" t="s">
        <v>20</v>
      </c>
      <c r="C72" s="25" t="s">
        <v>79</v>
      </c>
      <c r="D72" s="25" t="s">
        <v>71</v>
      </c>
      <c r="E72" s="28">
        <v>5</v>
      </c>
      <c r="F72" s="42"/>
      <c r="G72" s="28">
        <v>5</v>
      </c>
      <c r="H72" s="13">
        <v>5</v>
      </c>
      <c r="I72" s="28"/>
      <c r="J72" s="58"/>
      <c r="K72" s="58"/>
      <c r="L72" s="58"/>
      <c r="M72" s="58"/>
      <c r="N72" s="58"/>
      <c r="O72" s="58"/>
      <c r="P72" s="58"/>
      <c r="Q72" s="41">
        <v>1</v>
      </c>
      <c r="R72" s="128"/>
      <c r="S72" s="9">
        <v>225</v>
      </c>
      <c r="T72" s="42"/>
      <c r="U72" s="24">
        <f t="shared" ref="U72:U86" si="6">SUM(H72:P72)</f>
        <v>5</v>
      </c>
      <c r="V72" s="138"/>
      <c r="W72" s="138"/>
      <c r="X72" s="165"/>
      <c r="Y72" s="138"/>
    </row>
    <row r="73" spans="1:25" x14ac:dyDescent="0.35">
      <c r="A73" s="116" t="s">
        <v>193</v>
      </c>
      <c r="B73" s="2" t="s">
        <v>22</v>
      </c>
      <c r="C73" s="2" t="s">
        <v>28</v>
      </c>
      <c r="D73" s="2" t="s">
        <v>23</v>
      </c>
      <c r="E73" s="11">
        <v>5</v>
      </c>
      <c r="F73" s="42"/>
      <c r="G73" s="11">
        <v>5</v>
      </c>
      <c r="H73" s="11">
        <v>5</v>
      </c>
      <c r="I73" s="11"/>
      <c r="J73" s="11"/>
      <c r="K73" s="11"/>
      <c r="L73" s="11"/>
      <c r="M73" s="11"/>
      <c r="N73" s="11"/>
      <c r="O73" s="11"/>
      <c r="P73" s="11"/>
      <c r="Q73" s="16">
        <v>1</v>
      </c>
      <c r="R73" s="128"/>
      <c r="S73" s="9">
        <v>225</v>
      </c>
      <c r="T73" s="42"/>
      <c r="U73" s="24">
        <f t="shared" si="6"/>
        <v>5</v>
      </c>
      <c r="V73" s="5"/>
      <c r="W73" s="5"/>
      <c r="X73" s="36"/>
      <c r="Y73" s="5"/>
    </row>
    <row r="74" spans="1:25" s="48" customFormat="1" x14ac:dyDescent="0.35">
      <c r="A74" s="116" t="s">
        <v>193</v>
      </c>
      <c r="B74" s="25" t="s">
        <v>20</v>
      </c>
      <c r="C74" s="25" t="s">
        <v>69</v>
      </c>
      <c r="D74" s="25" t="s">
        <v>70</v>
      </c>
      <c r="E74" s="28">
        <v>5</v>
      </c>
      <c r="F74" s="42"/>
      <c r="G74" s="26">
        <v>5</v>
      </c>
      <c r="H74" s="13">
        <v>5</v>
      </c>
      <c r="I74" s="26"/>
      <c r="J74" s="26"/>
      <c r="K74" s="26"/>
      <c r="L74" s="26"/>
      <c r="M74" s="26"/>
      <c r="N74" s="26"/>
      <c r="O74" s="26"/>
      <c r="P74" s="26"/>
      <c r="Q74" s="41">
        <v>1</v>
      </c>
      <c r="R74" s="127"/>
      <c r="S74" s="9">
        <v>225</v>
      </c>
      <c r="T74" s="33"/>
      <c r="U74" s="24">
        <f t="shared" si="6"/>
        <v>5</v>
      </c>
      <c r="V74" s="140"/>
      <c r="W74" s="140"/>
      <c r="X74" s="153"/>
      <c r="Y74" s="140"/>
    </row>
    <row r="75" spans="1:25" s="142" customFormat="1" x14ac:dyDescent="0.35">
      <c r="A75" s="116" t="s">
        <v>193</v>
      </c>
      <c r="B75" s="25" t="s">
        <v>22</v>
      </c>
      <c r="C75" s="25" t="s">
        <v>30</v>
      </c>
      <c r="D75" s="25" t="s">
        <v>72</v>
      </c>
      <c r="E75" s="28">
        <v>5</v>
      </c>
      <c r="F75" s="42"/>
      <c r="G75" s="28">
        <v>5</v>
      </c>
      <c r="H75" s="13">
        <v>5</v>
      </c>
      <c r="I75" s="28"/>
      <c r="J75" s="58"/>
      <c r="K75" s="58"/>
      <c r="L75" s="58"/>
      <c r="M75" s="58"/>
      <c r="N75" s="58"/>
      <c r="O75" s="58"/>
      <c r="P75" s="58"/>
      <c r="Q75" s="41">
        <v>1</v>
      </c>
      <c r="R75" s="128"/>
      <c r="S75" s="9">
        <v>225</v>
      </c>
      <c r="T75" s="33"/>
      <c r="U75" s="24">
        <f t="shared" si="6"/>
        <v>5</v>
      </c>
      <c r="V75" s="138"/>
      <c r="W75" s="138"/>
      <c r="X75" s="165"/>
      <c r="Y75" s="138"/>
    </row>
    <row r="76" spans="1:25" s="142" customFormat="1" x14ac:dyDescent="0.35">
      <c r="A76" s="116" t="s">
        <v>193</v>
      </c>
      <c r="B76" s="25" t="s">
        <v>22</v>
      </c>
      <c r="C76" s="25" t="s">
        <v>125</v>
      </c>
      <c r="D76" s="25" t="s">
        <v>126</v>
      </c>
      <c r="E76" s="28">
        <v>5</v>
      </c>
      <c r="F76" s="42"/>
      <c r="G76" s="28">
        <v>5</v>
      </c>
      <c r="H76" s="13">
        <v>5</v>
      </c>
      <c r="I76" s="28"/>
      <c r="J76" s="58"/>
      <c r="K76" s="58"/>
      <c r="L76" s="58"/>
      <c r="M76" s="58"/>
      <c r="N76" s="58"/>
      <c r="O76" s="58"/>
      <c r="P76" s="58"/>
      <c r="Q76" s="41">
        <v>1</v>
      </c>
      <c r="R76" s="128"/>
      <c r="S76" s="9">
        <v>225</v>
      </c>
      <c r="T76" s="33"/>
      <c r="U76" s="24">
        <f t="shared" si="6"/>
        <v>5</v>
      </c>
      <c r="V76" s="138"/>
      <c r="W76" s="138"/>
      <c r="X76" s="165"/>
      <c r="Y76" s="138"/>
    </row>
    <row r="77" spans="1:25" s="169" customFormat="1" x14ac:dyDescent="0.35">
      <c r="A77" s="116" t="s">
        <v>193</v>
      </c>
      <c r="B77" s="12" t="s">
        <v>10</v>
      </c>
      <c r="C77" s="43" t="s">
        <v>29</v>
      </c>
      <c r="D77" s="43" t="s">
        <v>41</v>
      </c>
      <c r="E77" s="13">
        <v>5</v>
      </c>
      <c r="F77" s="42"/>
      <c r="G77" s="13">
        <v>5</v>
      </c>
      <c r="H77" s="13">
        <v>5</v>
      </c>
      <c r="I77" s="13"/>
      <c r="J77" s="13"/>
      <c r="K77" s="13"/>
      <c r="L77" s="13"/>
      <c r="M77" s="13"/>
      <c r="N77" s="13"/>
      <c r="O77" s="13"/>
      <c r="P77" s="13"/>
      <c r="Q77" s="18">
        <v>1</v>
      </c>
      <c r="R77" s="128"/>
      <c r="S77" s="9">
        <v>225</v>
      </c>
      <c r="T77" s="33"/>
      <c r="U77" s="24">
        <f t="shared" si="6"/>
        <v>5</v>
      </c>
      <c r="V77" s="161"/>
      <c r="W77" s="161"/>
      <c r="X77" s="162"/>
      <c r="Y77" s="161"/>
    </row>
    <row r="78" spans="1:25" x14ac:dyDescent="0.35">
      <c r="A78" s="116" t="s">
        <v>193</v>
      </c>
      <c r="B78" s="43" t="s">
        <v>17</v>
      </c>
      <c r="C78" s="43" t="s">
        <v>18</v>
      </c>
      <c r="D78" s="43" t="s">
        <v>19</v>
      </c>
      <c r="E78" s="11">
        <v>20</v>
      </c>
      <c r="F78" s="42"/>
      <c r="G78" s="11">
        <v>20</v>
      </c>
      <c r="H78" s="11">
        <v>5</v>
      </c>
      <c r="I78" s="11">
        <v>15</v>
      </c>
      <c r="J78" s="11"/>
      <c r="K78" s="11"/>
      <c r="L78" s="11"/>
      <c r="M78" s="11"/>
      <c r="N78" s="11"/>
      <c r="O78" s="11"/>
      <c r="P78" s="11"/>
      <c r="Q78" s="16">
        <v>1</v>
      </c>
      <c r="R78" s="61"/>
      <c r="S78" s="9">
        <v>225</v>
      </c>
      <c r="T78" s="33"/>
      <c r="U78" s="24">
        <f t="shared" si="6"/>
        <v>20</v>
      </c>
      <c r="V78" s="5"/>
      <c r="W78" s="5"/>
      <c r="X78" s="36"/>
      <c r="Y78" s="5"/>
    </row>
    <row r="79" spans="1:25" x14ac:dyDescent="0.35">
      <c r="A79" s="116" t="s">
        <v>193</v>
      </c>
      <c r="B79" s="43" t="s">
        <v>10</v>
      </c>
      <c r="C79" s="43" t="s">
        <v>200</v>
      </c>
      <c r="D79" s="43" t="s">
        <v>201</v>
      </c>
      <c r="E79" s="11">
        <v>10</v>
      </c>
      <c r="F79" s="42"/>
      <c r="G79" s="11">
        <v>10</v>
      </c>
      <c r="H79" s="11">
        <v>5</v>
      </c>
      <c r="I79" s="11">
        <v>5</v>
      </c>
      <c r="J79" s="11"/>
      <c r="K79" s="11"/>
      <c r="L79" s="11"/>
      <c r="M79" s="11"/>
      <c r="N79" s="11"/>
      <c r="O79" s="11"/>
      <c r="P79" s="11"/>
      <c r="Q79" s="16">
        <v>1</v>
      </c>
      <c r="R79" s="61"/>
      <c r="S79" s="9">
        <v>225</v>
      </c>
      <c r="T79" s="33"/>
      <c r="U79" s="24">
        <f t="shared" si="6"/>
        <v>10</v>
      </c>
      <c r="V79" s="5"/>
      <c r="W79" s="5"/>
      <c r="X79" s="36"/>
      <c r="Y79" s="5"/>
    </row>
    <row r="80" spans="1:25" ht="16" customHeight="1" x14ac:dyDescent="0.35">
      <c r="A80" s="116" t="s">
        <v>193</v>
      </c>
      <c r="B80" s="43" t="s">
        <v>10</v>
      </c>
      <c r="C80" s="43" t="s">
        <v>155</v>
      </c>
      <c r="D80" s="43" t="s">
        <v>103</v>
      </c>
      <c r="E80" s="11">
        <v>5</v>
      </c>
      <c r="F80" s="42"/>
      <c r="G80" s="11">
        <v>5</v>
      </c>
      <c r="H80" s="11">
        <v>5</v>
      </c>
      <c r="I80" s="11"/>
      <c r="J80" s="11"/>
      <c r="K80" s="11"/>
      <c r="L80" s="11"/>
      <c r="M80" s="11"/>
      <c r="N80" s="11"/>
      <c r="O80" s="11"/>
      <c r="P80" s="11"/>
      <c r="Q80" s="16">
        <v>1</v>
      </c>
      <c r="R80" s="61"/>
      <c r="S80" s="9">
        <v>225</v>
      </c>
      <c r="T80" s="33"/>
      <c r="U80" s="24">
        <f t="shared" si="6"/>
        <v>5</v>
      </c>
      <c r="V80" s="5"/>
      <c r="W80" s="5"/>
      <c r="X80" s="36"/>
      <c r="Y80" s="5"/>
    </row>
    <row r="81" spans="1:25" s="142" customFormat="1" x14ac:dyDescent="0.35">
      <c r="A81" s="2" t="s">
        <v>205</v>
      </c>
      <c r="B81" s="25" t="s">
        <v>22</v>
      </c>
      <c r="C81" s="25" t="s">
        <v>127</v>
      </c>
      <c r="D81" s="25" t="s">
        <v>128</v>
      </c>
      <c r="E81" s="28">
        <v>10</v>
      </c>
      <c r="F81" s="27"/>
      <c r="G81" s="28">
        <v>10</v>
      </c>
      <c r="H81" s="13">
        <v>5</v>
      </c>
      <c r="I81" s="28">
        <v>5</v>
      </c>
      <c r="J81" s="58"/>
      <c r="K81" s="58"/>
      <c r="L81" s="58"/>
      <c r="M81" s="58"/>
      <c r="N81" s="58"/>
      <c r="O81" s="58"/>
      <c r="P81" s="58"/>
      <c r="Q81" s="41">
        <v>1</v>
      </c>
      <c r="R81" s="128"/>
      <c r="S81" s="9">
        <v>225</v>
      </c>
      <c r="T81" s="33"/>
      <c r="U81" s="24">
        <f t="shared" si="6"/>
        <v>10</v>
      </c>
      <c r="V81" s="138"/>
      <c r="W81" s="138"/>
      <c r="X81" s="165"/>
      <c r="Y81" s="138"/>
    </row>
    <row r="82" spans="1:25" s="142" customFormat="1" x14ac:dyDescent="0.35">
      <c r="A82" s="116" t="s">
        <v>206</v>
      </c>
      <c r="B82" s="25" t="s">
        <v>22</v>
      </c>
      <c r="C82" s="25" t="s">
        <v>185</v>
      </c>
      <c r="D82" s="25" t="s">
        <v>85</v>
      </c>
      <c r="E82" s="28">
        <v>20</v>
      </c>
      <c r="F82" s="27"/>
      <c r="G82" s="28">
        <v>20</v>
      </c>
      <c r="H82" s="13">
        <v>5</v>
      </c>
      <c r="I82" s="28">
        <v>15</v>
      </c>
      <c r="J82" s="58"/>
      <c r="K82" s="58"/>
      <c r="L82" s="58"/>
      <c r="M82" s="58"/>
      <c r="N82" s="58"/>
      <c r="O82" s="58"/>
      <c r="P82" s="58"/>
      <c r="Q82" s="41">
        <v>1</v>
      </c>
      <c r="R82" s="128"/>
      <c r="S82" s="9">
        <v>225</v>
      </c>
      <c r="T82" s="33"/>
      <c r="U82" s="24">
        <f t="shared" si="6"/>
        <v>20</v>
      </c>
      <c r="V82" s="138"/>
      <c r="W82" s="138"/>
      <c r="X82" s="165"/>
      <c r="Y82" s="138"/>
    </row>
    <row r="83" spans="1:25" s="142" customFormat="1" x14ac:dyDescent="0.35">
      <c r="A83" s="116" t="s">
        <v>206</v>
      </c>
      <c r="B83" s="25" t="s">
        <v>22</v>
      </c>
      <c r="C83" s="25" t="s">
        <v>227</v>
      </c>
      <c r="D83" s="25" t="s">
        <v>202</v>
      </c>
      <c r="E83" s="28">
        <v>20</v>
      </c>
      <c r="F83" s="27"/>
      <c r="G83" s="28">
        <v>20</v>
      </c>
      <c r="H83" s="13">
        <v>5</v>
      </c>
      <c r="I83" s="28">
        <v>15</v>
      </c>
      <c r="J83" s="58"/>
      <c r="K83" s="58"/>
      <c r="L83" s="58"/>
      <c r="M83" s="58"/>
      <c r="N83" s="58"/>
      <c r="O83" s="58"/>
      <c r="P83" s="58"/>
      <c r="Q83" s="41"/>
      <c r="R83" s="128" t="s">
        <v>93</v>
      </c>
      <c r="S83" s="9">
        <v>225</v>
      </c>
      <c r="T83" s="33"/>
      <c r="U83" s="24">
        <f t="shared" si="6"/>
        <v>20</v>
      </c>
      <c r="V83" s="138"/>
      <c r="W83" s="138"/>
      <c r="X83" s="165"/>
      <c r="Y83" s="138"/>
    </row>
    <row r="84" spans="1:25" s="142" customFormat="1" x14ac:dyDescent="0.35">
      <c r="A84" s="116" t="s">
        <v>203</v>
      </c>
      <c r="B84" s="25" t="s">
        <v>20</v>
      </c>
      <c r="C84" s="25" t="s">
        <v>34</v>
      </c>
      <c r="D84" s="25" t="s">
        <v>204</v>
      </c>
      <c r="E84" s="28">
        <v>5</v>
      </c>
      <c r="F84" s="27"/>
      <c r="G84" s="28">
        <v>5</v>
      </c>
      <c r="H84" s="13">
        <v>5</v>
      </c>
      <c r="I84" s="28"/>
      <c r="J84" s="58"/>
      <c r="K84" s="58"/>
      <c r="L84" s="58"/>
      <c r="M84" s="58"/>
      <c r="N84" s="58"/>
      <c r="O84" s="58"/>
      <c r="P84" s="58"/>
      <c r="Q84" s="41">
        <v>1</v>
      </c>
      <c r="R84" s="128"/>
      <c r="S84" s="9">
        <v>225</v>
      </c>
      <c r="T84" s="33"/>
      <c r="U84" s="24">
        <f t="shared" si="6"/>
        <v>5</v>
      </c>
      <c r="V84" s="138"/>
      <c r="W84" s="138"/>
      <c r="X84" s="165"/>
      <c r="Y84" s="138"/>
    </row>
    <row r="85" spans="1:25" s="19" customFormat="1" x14ac:dyDescent="0.35">
      <c r="A85" s="116" t="s">
        <v>203</v>
      </c>
      <c r="B85" s="7" t="s">
        <v>20</v>
      </c>
      <c r="C85" s="7" t="s">
        <v>73</v>
      </c>
      <c r="D85" s="7" t="s">
        <v>74</v>
      </c>
      <c r="E85" s="8">
        <v>6</v>
      </c>
      <c r="F85" s="22"/>
      <c r="G85" s="8">
        <v>6</v>
      </c>
      <c r="H85" s="45">
        <v>5</v>
      </c>
      <c r="I85" s="8">
        <v>1</v>
      </c>
      <c r="J85" s="8"/>
      <c r="K85" s="8"/>
      <c r="L85" s="8"/>
      <c r="M85" s="8"/>
      <c r="N85" s="8"/>
      <c r="O85" s="8"/>
      <c r="P85" s="8"/>
      <c r="Q85" s="15">
        <v>1</v>
      </c>
      <c r="R85" s="129"/>
      <c r="S85" s="9">
        <v>225</v>
      </c>
      <c r="T85" s="33"/>
      <c r="U85" s="24">
        <f t="shared" si="6"/>
        <v>6</v>
      </c>
      <c r="V85" s="46"/>
      <c r="W85" s="46"/>
      <c r="X85" s="47"/>
      <c r="Y85" s="46"/>
    </row>
    <row r="86" spans="1:25" s="46" customFormat="1" x14ac:dyDescent="0.35">
      <c r="A86" s="116" t="s">
        <v>203</v>
      </c>
      <c r="B86" s="20" t="s">
        <v>10</v>
      </c>
      <c r="C86" s="20" t="s">
        <v>15</v>
      </c>
      <c r="D86" s="20" t="s">
        <v>16</v>
      </c>
      <c r="E86" s="51">
        <v>10</v>
      </c>
      <c r="F86" s="29"/>
      <c r="G86" s="52">
        <v>10</v>
      </c>
      <c r="H86" s="55">
        <v>5</v>
      </c>
      <c r="I86" s="52">
        <v>5</v>
      </c>
      <c r="J86" s="52"/>
      <c r="K86" s="52"/>
      <c r="L86" s="52"/>
      <c r="M86" s="52"/>
      <c r="N86" s="52"/>
      <c r="O86" s="52"/>
      <c r="P86" s="52"/>
      <c r="Q86" s="53"/>
      <c r="R86" s="129" t="s">
        <v>93</v>
      </c>
      <c r="S86" s="9">
        <v>225</v>
      </c>
      <c r="T86" s="33"/>
      <c r="U86" s="24">
        <f t="shared" si="6"/>
        <v>10</v>
      </c>
      <c r="X86" s="47"/>
    </row>
    <row r="87" spans="1:25" x14ac:dyDescent="0.35">
      <c r="A87" s="2" t="s">
        <v>207</v>
      </c>
      <c r="B87" s="2" t="s">
        <v>22</v>
      </c>
      <c r="C87" s="116" t="s">
        <v>166</v>
      </c>
      <c r="D87" s="116" t="s">
        <v>176</v>
      </c>
      <c r="E87" s="11">
        <v>15</v>
      </c>
      <c r="F87" s="27"/>
      <c r="G87" s="11">
        <v>15</v>
      </c>
      <c r="H87" s="11">
        <v>5</v>
      </c>
      <c r="I87" s="11">
        <v>10</v>
      </c>
      <c r="J87" s="11"/>
      <c r="K87" s="11"/>
      <c r="L87" s="11"/>
      <c r="M87" s="11"/>
      <c r="N87" s="11"/>
      <c r="O87" s="11"/>
      <c r="P87" s="11"/>
      <c r="Q87" s="16"/>
      <c r="R87" s="61" t="s">
        <v>93</v>
      </c>
      <c r="S87" s="9">
        <v>225</v>
      </c>
      <c r="T87" s="33"/>
      <c r="U87" s="24">
        <f>SUM(H87:P87)</f>
        <v>15</v>
      </c>
      <c r="V87" s="5"/>
      <c r="W87" s="5"/>
      <c r="X87" s="36"/>
      <c r="Y87" s="5"/>
    </row>
    <row r="88" spans="1:25" s="142" customFormat="1" x14ac:dyDescent="0.35">
      <c r="A88" s="116" t="s">
        <v>208</v>
      </c>
      <c r="B88" s="25" t="s">
        <v>10</v>
      </c>
      <c r="C88" s="25" t="s">
        <v>226</v>
      </c>
      <c r="D88" s="25" t="s">
        <v>169</v>
      </c>
      <c r="E88" s="28">
        <v>55</v>
      </c>
      <c r="F88" s="42"/>
      <c r="G88" s="28">
        <v>10</v>
      </c>
      <c r="H88" s="13"/>
      <c r="I88" s="28">
        <v>5</v>
      </c>
      <c r="J88" s="58"/>
      <c r="K88" s="58"/>
      <c r="L88" s="28">
        <v>5</v>
      </c>
      <c r="M88" s="58"/>
      <c r="N88" s="58"/>
      <c r="O88" s="58"/>
      <c r="P88" s="58"/>
      <c r="Q88" s="41"/>
      <c r="R88" s="128" t="s">
        <v>38</v>
      </c>
      <c r="S88" s="9">
        <v>225</v>
      </c>
      <c r="T88" s="33"/>
      <c r="U88" s="24">
        <f t="shared" ref="U88:U93" si="7">SUM(H88:P88)</f>
        <v>10</v>
      </c>
      <c r="V88" s="138"/>
      <c r="W88" s="138"/>
      <c r="X88" s="165"/>
      <c r="Y88" s="138"/>
    </row>
    <row r="89" spans="1:25" x14ac:dyDescent="0.35">
      <c r="A89" s="116" t="s">
        <v>208</v>
      </c>
      <c r="B89" s="2" t="s">
        <v>22</v>
      </c>
      <c r="C89" s="2" t="s">
        <v>109</v>
      </c>
      <c r="D89" s="2" t="s">
        <v>84</v>
      </c>
      <c r="E89" s="11"/>
      <c r="F89" s="42"/>
      <c r="G89" s="11">
        <v>5</v>
      </c>
      <c r="H89" s="11"/>
      <c r="I89" s="11"/>
      <c r="J89" s="11"/>
      <c r="K89" s="11"/>
      <c r="L89" s="11">
        <v>5</v>
      </c>
      <c r="M89" s="11"/>
      <c r="N89" s="11"/>
      <c r="O89" s="11"/>
      <c r="P89" s="11"/>
      <c r="Q89" s="16"/>
      <c r="R89" s="128" t="s">
        <v>38</v>
      </c>
      <c r="S89" s="9">
        <v>225</v>
      </c>
      <c r="T89" s="33"/>
      <c r="U89" s="24">
        <f t="shared" si="7"/>
        <v>5</v>
      </c>
      <c r="V89" s="5"/>
      <c r="W89" s="5"/>
      <c r="X89" s="36"/>
      <c r="Y89" s="5"/>
    </row>
    <row r="90" spans="1:25" x14ac:dyDescent="0.35">
      <c r="A90" s="116" t="s">
        <v>208</v>
      </c>
      <c r="B90" s="2" t="s">
        <v>20</v>
      </c>
      <c r="C90" s="2" t="s">
        <v>209</v>
      </c>
      <c r="D90" s="2" t="s">
        <v>169</v>
      </c>
      <c r="E90" s="11"/>
      <c r="F90" s="42"/>
      <c r="G90" s="11">
        <v>5</v>
      </c>
      <c r="H90" s="11"/>
      <c r="I90" s="11"/>
      <c r="J90" s="11"/>
      <c r="K90" s="11"/>
      <c r="L90" s="11">
        <v>5</v>
      </c>
      <c r="M90" s="11"/>
      <c r="N90" s="11"/>
      <c r="O90" s="11"/>
      <c r="P90" s="11"/>
      <c r="Q90" s="16"/>
      <c r="R90" s="128" t="s">
        <v>38</v>
      </c>
      <c r="S90" s="9">
        <v>225</v>
      </c>
      <c r="T90" s="33"/>
      <c r="U90" s="24">
        <f t="shared" si="7"/>
        <v>5</v>
      </c>
      <c r="V90" s="5"/>
      <c r="W90" s="5"/>
      <c r="X90" s="36"/>
      <c r="Y90" s="5"/>
    </row>
    <row r="91" spans="1:25" x14ac:dyDescent="0.35">
      <c r="A91" s="116" t="s">
        <v>208</v>
      </c>
      <c r="B91" s="2" t="s">
        <v>20</v>
      </c>
      <c r="C91" s="2" t="s">
        <v>210</v>
      </c>
      <c r="D91" s="2" t="s">
        <v>211</v>
      </c>
      <c r="E91" s="11"/>
      <c r="F91" s="42"/>
      <c r="G91" s="11">
        <v>5</v>
      </c>
      <c r="H91" s="11"/>
      <c r="I91" s="11"/>
      <c r="J91" s="11"/>
      <c r="K91" s="11"/>
      <c r="L91" s="11">
        <v>5</v>
      </c>
      <c r="M91" s="11"/>
      <c r="N91" s="11"/>
      <c r="O91" s="11"/>
      <c r="P91" s="11"/>
      <c r="Q91" s="16"/>
      <c r="R91" s="128" t="s">
        <v>38</v>
      </c>
      <c r="S91" s="9">
        <v>225</v>
      </c>
      <c r="T91" s="33"/>
      <c r="U91" s="24">
        <f t="shared" si="7"/>
        <v>5</v>
      </c>
      <c r="V91" s="5"/>
      <c r="W91" s="5"/>
      <c r="X91" s="36"/>
      <c r="Y91" s="5"/>
    </row>
    <row r="92" spans="1:25" x14ac:dyDescent="0.35">
      <c r="A92" s="116" t="s">
        <v>208</v>
      </c>
      <c r="B92" s="2" t="s">
        <v>10</v>
      </c>
      <c r="C92" s="2" t="s">
        <v>212</v>
      </c>
      <c r="D92" s="2" t="s">
        <v>26</v>
      </c>
      <c r="E92" s="11"/>
      <c r="F92" s="42"/>
      <c r="G92" s="11">
        <v>10</v>
      </c>
      <c r="H92" s="11">
        <v>5</v>
      </c>
      <c r="I92" s="11">
        <v>5</v>
      </c>
      <c r="J92" s="11"/>
      <c r="K92" s="11"/>
      <c r="L92" s="11"/>
      <c r="M92" s="11"/>
      <c r="N92" s="11"/>
      <c r="O92" s="11"/>
      <c r="P92" s="11"/>
      <c r="Q92" s="16"/>
      <c r="R92" s="128" t="s">
        <v>38</v>
      </c>
      <c r="S92" s="9">
        <v>225</v>
      </c>
      <c r="T92" s="33"/>
      <c r="U92" s="24">
        <f t="shared" si="7"/>
        <v>10</v>
      </c>
      <c r="V92" s="5"/>
      <c r="W92" s="5"/>
      <c r="X92" s="36"/>
      <c r="Y92" s="5"/>
    </row>
    <row r="93" spans="1:25" x14ac:dyDescent="0.35">
      <c r="A93" s="116" t="s">
        <v>208</v>
      </c>
      <c r="B93" s="2" t="s">
        <v>20</v>
      </c>
      <c r="C93" s="2" t="s">
        <v>213</v>
      </c>
      <c r="D93" s="2" t="s">
        <v>214</v>
      </c>
      <c r="E93" s="11"/>
      <c r="F93" s="42"/>
      <c r="G93" s="11">
        <v>20</v>
      </c>
      <c r="H93" s="11">
        <v>5</v>
      </c>
      <c r="I93" s="11">
        <v>15</v>
      </c>
      <c r="J93" s="11"/>
      <c r="K93" s="11"/>
      <c r="L93" s="11"/>
      <c r="M93" s="11"/>
      <c r="N93" s="11"/>
      <c r="O93" s="11"/>
      <c r="P93" s="11"/>
      <c r="Q93" s="16"/>
      <c r="R93" s="61" t="s">
        <v>38</v>
      </c>
      <c r="S93" s="9">
        <v>225</v>
      </c>
      <c r="T93" s="33"/>
      <c r="U93" s="24">
        <f t="shared" si="7"/>
        <v>20</v>
      </c>
    </row>
    <row r="94" spans="1:25" s="142" customFormat="1" x14ac:dyDescent="0.35">
      <c r="A94" s="2" t="s">
        <v>215</v>
      </c>
      <c r="B94" s="25" t="s">
        <v>10</v>
      </c>
      <c r="C94" s="25" t="s">
        <v>228</v>
      </c>
      <c r="D94" s="25" t="s">
        <v>180</v>
      </c>
      <c r="E94" s="28">
        <v>5</v>
      </c>
      <c r="F94" s="42"/>
      <c r="G94" s="28">
        <v>5</v>
      </c>
      <c r="H94" s="13">
        <v>5</v>
      </c>
      <c r="I94" s="28"/>
      <c r="J94" s="58"/>
      <c r="K94" s="58"/>
      <c r="L94" s="58"/>
      <c r="M94" s="58"/>
      <c r="N94" s="58"/>
      <c r="O94" s="58"/>
      <c r="P94" s="58"/>
      <c r="Q94" s="41">
        <v>1</v>
      </c>
      <c r="R94" s="128"/>
      <c r="S94" s="9">
        <v>225</v>
      </c>
      <c r="T94" s="33"/>
      <c r="U94" s="24">
        <f>SUM(H94:P94)</f>
        <v>5</v>
      </c>
      <c r="X94" s="172"/>
    </row>
    <row r="95" spans="1:25" x14ac:dyDescent="0.35">
      <c r="A95" s="43" t="s">
        <v>215</v>
      </c>
      <c r="B95" s="2" t="s">
        <v>22</v>
      </c>
      <c r="C95" s="2" t="s">
        <v>75</v>
      </c>
      <c r="D95" s="2" t="s">
        <v>76</v>
      </c>
      <c r="E95" s="11">
        <v>7</v>
      </c>
      <c r="F95" s="42"/>
      <c r="G95" s="11">
        <v>7</v>
      </c>
      <c r="H95" s="11">
        <v>5</v>
      </c>
      <c r="I95" s="11">
        <v>2</v>
      </c>
      <c r="J95" s="11"/>
      <c r="K95" s="11"/>
      <c r="L95" s="11"/>
      <c r="M95" s="11"/>
      <c r="N95" s="11"/>
      <c r="O95" s="11"/>
      <c r="P95" s="11"/>
      <c r="Q95" s="16">
        <v>1</v>
      </c>
      <c r="R95" s="129"/>
      <c r="S95" s="9">
        <v>225</v>
      </c>
      <c r="T95" s="33"/>
      <c r="U95" s="24">
        <f>SUM(H95:P95)</f>
        <v>7</v>
      </c>
    </row>
    <row r="96" spans="1:25" s="169" customFormat="1" x14ac:dyDescent="0.35">
      <c r="A96" s="136" t="s">
        <v>215</v>
      </c>
      <c r="B96" s="12" t="s">
        <v>10</v>
      </c>
      <c r="C96" s="136" t="s">
        <v>216</v>
      </c>
      <c r="D96" s="136" t="s">
        <v>217</v>
      </c>
      <c r="E96" s="13">
        <v>5</v>
      </c>
      <c r="F96" s="134"/>
      <c r="G96" s="13">
        <v>5</v>
      </c>
      <c r="H96" s="13">
        <v>5</v>
      </c>
      <c r="I96" s="13"/>
      <c r="J96" s="13"/>
      <c r="K96" s="13"/>
      <c r="L96" s="13"/>
      <c r="M96" s="13"/>
      <c r="N96" s="13"/>
      <c r="O96" s="13"/>
      <c r="P96" s="13"/>
      <c r="Q96" s="18"/>
      <c r="R96" s="135" t="s">
        <v>173</v>
      </c>
      <c r="S96" s="9">
        <v>225</v>
      </c>
      <c r="T96" s="33"/>
      <c r="U96" s="113">
        <f t="shared" ref="U96:U101" si="8">SUM(H96:P96)</f>
        <v>5</v>
      </c>
      <c r="X96" s="173"/>
    </row>
    <row r="97" spans="1:25" s="169" customFormat="1" x14ac:dyDescent="0.35">
      <c r="A97" s="136" t="s">
        <v>215</v>
      </c>
      <c r="B97" s="12" t="s">
        <v>10</v>
      </c>
      <c r="C97" s="136" t="s">
        <v>216</v>
      </c>
      <c r="D97" s="136" t="s">
        <v>217</v>
      </c>
      <c r="E97" s="13">
        <v>10</v>
      </c>
      <c r="F97" s="134"/>
      <c r="G97" s="13">
        <v>10</v>
      </c>
      <c r="H97" s="13"/>
      <c r="I97" s="13">
        <v>10</v>
      </c>
      <c r="J97" s="13"/>
      <c r="K97" s="13"/>
      <c r="L97" s="13"/>
      <c r="M97" s="13"/>
      <c r="N97" s="13"/>
      <c r="O97" s="13"/>
      <c r="P97" s="13"/>
      <c r="Q97" s="18"/>
      <c r="R97" s="135" t="s">
        <v>222</v>
      </c>
      <c r="S97" s="9">
        <v>225</v>
      </c>
      <c r="T97" s="33"/>
      <c r="U97" s="113">
        <f t="shared" si="8"/>
        <v>10</v>
      </c>
      <c r="X97" s="173"/>
    </row>
    <row r="98" spans="1:25" s="169" customFormat="1" x14ac:dyDescent="0.35">
      <c r="A98" s="136" t="s">
        <v>215</v>
      </c>
      <c r="B98" s="12" t="s">
        <v>20</v>
      </c>
      <c r="C98" s="136" t="s">
        <v>218</v>
      </c>
      <c r="D98" s="136" t="s">
        <v>219</v>
      </c>
      <c r="E98" s="13">
        <v>5</v>
      </c>
      <c r="F98" s="134"/>
      <c r="G98" s="13">
        <v>5</v>
      </c>
      <c r="H98" s="13"/>
      <c r="I98" s="13"/>
      <c r="J98" s="13"/>
      <c r="K98" s="13"/>
      <c r="L98" s="13">
        <v>5</v>
      </c>
      <c r="M98" s="13"/>
      <c r="N98" s="13"/>
      <c r="O98" s="13"/>
      <c r="P98" s="13"/>
      <c r="Q98" s="18"/>
      <c r="R98" s="135" t="s">
        <v>38</v>
      </c>
      <c r="S98" s="9">
        <v>225</v>
      </c>
      <c r="T98" s="33"/>
      <c r="U98" s="113">
        <f t="shared" si="8"/>
        <v>5</v>
      </c>
      <c r="X98" s="173"/>
    </row>
    <row r="99" spans="1:25" s="169" customFormat="1" x14ac:dyDescent="0.35">
      <c r="A99" s="136" t="s">
        <v>215</v>
      </c>
      <c r="B99" s="12" t="s">
        <v>17</v>
      </c>
      <c r="C99" s="136" t="s">
        <v>220</v>
      </c>
      <c r="D99" s="136" t="s">
        <v>174</v>
      </c>
      <c r="E99" s="13">
        <v>10</v>
      </c>
      <c r="F99" s="134"/>
      <c r="G99" s="13">
        <v>10</v>
      </c>
      <c r="H99" s="13">
        <v>5</v>
      </c>
      <c r="I99" s="13">
        <v>5</v>
      </c>
      <c r="J99" s="13"/>
      <c r="K99" s="13"/>
      <c r="L99" s="13"/>
      <c r="M99" s="13"/>
      <c r="N99" s="13"/>
      <c r="O99" s="13"/>
      <c r="P99" s="13"/>
      <c r="Q99" s="18"/>
      <c r="R99" s="135" t="s">
        <v>107</v>
      </c>
      <c r="S99" s="9">
        <v>225</v>
      </c>
      <c r="T99" s="33"/>
      <c r="U99" s="113">
        <f t="shared" si="8"/>
        <v>10</v>
      </c>
      <c r="X99" s="173"/>
    </row>
    <row r="100" spans="1:25" s="120" customFormat="1" x14ac:dyDescent="0.35">
      <c r="A100" s="122" t="s">
        <v>221</v>
      </c>
      <c r="B100" s="133" t="s">
        <v>20</v>
      </c>
      <c r="C100" s="122" t="s">
        <v>183</v>
      </c>
      <c r="D100" s="122" t="s">
        <v>24</v>
      </c>
      <c r="E100" s="45">
        <v>10</v>
      </c>
      <c r="F100" s="42"/>
      <c r="G100" s="45">
        <v>10</v>
      </c>
      <c r="H100" s="45">
        <v>5</v>
      </c>
      <c r="I100" s="45">
        <v>5</v>
      </c>
      <c r="J100" s="45"/>
      <c r="K100" s="45"/>
      <c r="L100" s="45"/>
      <c r="M100" s="45"/>
      <c r="N100" s="45"/>
      <c r="O100" s="45"/>
      <c r="P100" s="45"/>
      <c r="Q100" s="123"/>
      <c r="R100" s="61" t="s">
        <v>38</v>
      </c>
      <c r="S100" s="124">
        <v>226</v>
      </c>
      <c r="T100" s="33"/>
      <c r="U100" s="24">
        <f t="shared" si="8"/>
        <v>10</v>
      </c>
      <c r="X100" s="174"/>
    </row>
    <row r="101" spans="1:25" s="120" customFormat="1" x14ac:dyDescent="0.35">
      <c r="A101" s="122" t="s">
        <v>221</v>
      </c>
      <c r="B101" s="133" t="s">
        <v>22</v>
      </c>
      <c r="C101" s="122" t="s">
        <v>25</v>
      </c>
      <c r="D101" s="122" t="s">
        <v>182</v>
      </c>
      <c r="E101" s="45">
        <v>10</v>
      </c>
      <c r="F101" s="42"/>
      <c r="G101" s="45">
        <v>10</v>
      </c>
      <c r="H101" s="45">
        <v>5</v>
      </c>
      <c r="I101" s="45">
        <v>5</v>
      </c>
      <c r="J101" s="45"/>
      <c r="K101" s="45"/>
      <c r="L101" s="45"/>
      <c r="M101" s="45"/>
      <c r="N101" s="45"/>
      <c r="O101" s="45"/>
      <c r="P101" s="45"/>
      <c r="Q101" s="123"/>
      <c r="R101" s="61" t="s">
        <v>38</v>
      </c>
      <c r="S101" s="124">
        <v>226</v>
      </c>
      <c r="T101" s="33"/>
      <c r="U101" s="24">
        <f t="shared" si="8"/>
        <v>10</v>
      </c>
      <c r="X101" s="174"/>
    </row>
    <row r="102" spans="1:25" s="147" customFormat="1" x14ac:dyDescent="0.35">
      <c r="A102" s="250" t="s">
        <v>223</v>
      </c>
      <c r="B102" s="251"/>
      <c r="C102" s="251"/>
      <c r="D102" s="117"/>
      <c r="E102" s="14">
        <f>SUM(E11:E101)</f>
        <v>864</v>
      </c>
      <c r="F102" s="59"/>
      <c r="G102" s="14">
        <f t="shared" ref="G102:P102" si="9">SUM(G11:G101)</f>
        <v>864</v>
      </c>
      <c r="H102" s="14">
        <f t="shared" si="9"/>
        <v>400</v>
      </c>
      <c r="I102" s="14">
        <f t="shared" si="9"/>
        <v>394</v>
      </c>
      <c r="J102" s="14">
        <f t="shared" si="9"/>
        <v>0</v>
      </c>
      <c r="K102" s="14">
        <f t="shared" si="9"/>
        <v>0</v>
      </c>
      <c r="L102" s="14">
        <f t="shared" si="9"/>
        <v>70</v>
      </c>
      <c r="M102" s="14">
        <f t="shared" si="9"/>
        <v>0</v>
      </c>
      <c r="N102" s="14">
        <f t="shared" si="9"/>
        <v>0</v>
      </c>
      <c r="O102" s="14">
        <f t="shared" si="9"/>
        <v>0</v>
      </c>
      <c r="P102" s="14">
        <f t="shared" si="9"/>
        <v>0</v>
      </c>
      <c r="Q102" s="118"/>
      <c r="R102" s="119"/>
      <c r="S102" s="114"/>
      <c r="T102" s="33"/>
      <c r="U102" s="194">
        <f>SUM(U11:U101)</f>
        <v>864</v>
      </c>
      <c r="X102" s="175"/>
    </row>
    <row r="103" spans="1:25" s="50" customFormat="1" ht="30.75" customHeight="1" x14ac:dyDescent="0.3">
      <c r="A103" s="30" t="s">
        <v>0</v>
      </c>
      <c r="B103" s="30" t="s">
        <v>11</v>
      </c>
      <c r="C103" s="30" t="s">
        <v>14</v>
      </c>
      <c r="D103" s="30" t="s">
        <v>13</v>
      </c>
      <c r="E103" s="31" t="s">
        <v>9</v>
      </c>
      <c r="F103" s="21"/>
      <c r="G103" s="31" t="s">
        <v>12</v>
      </c>
      <c r="H103" s="54" t="s">
        <v>5</v>
      </c>
      <c r="I103" s="31" t="s">
        <v>1</v>
      </c>
      <c r="J103" s="31" t="s">
        <v>36</v>
      </c>
      <c r="K103" s="31" t="s">
        <v>7</v>
      </c>
      <c r="L103" s="31" t="s">
        <v>4</v>
      </c>
      <c r="M103" s="31" t="s">
        <v>175</v>
      </c>
      <c r="N103" s="31" t="s">
        <v>2</v>
      </c>
      <c r="O103" s="31" t="s">
        <v>8</v>
      </c>
      <c r="P103" s="31" t="s">
        <v>111</v>
      </c>
      <c r="Q103" s="32" t="s">
        <v>87</v>
      </c>
      <c r="R103" s="125" t="s">
        <v>96</v>
      </c>
      <c r="S103" s="30" t="s">
        <v>9</v>
      </c>
      <c r="T103" s="33"/>
      <c r="U103" s="10" t="s">
        <v>95</v>
      </c>
      <c r="V103" s="146"/>
      <c r="W103" s="146"/>
      <c r="X103" s="158"/>
      <c r="Y103" s="146"/>
    </row>
    <row r="104" spans="1:25" x14ac:dyDescent="0.35">
      <c r="A104" s="2" t="s">
        <v>247</v>
      </c>
      <c r="B104" s="116" t="s">
        <v>22</v>
      </c>
      <c r="C104" s="116" t="s">
        <v>248</v>
      </c>
      <c r="D104" s="116" t="s">
        <v>249</v>
      </c>
      <c r="E104" s="84">
        <v>5</v>
      </c>
      <c r="F104" s="33"/>
      <c r="G104" s="84">
        <v>5</v>
      </c>
      <c r="H104" s="84">
        <v>5</v>
      </c>
      <c r="I104" s="84"/>
      <c r="J104" s="84"/>
      <c r="K104" s="84"/>
      <c r="L104" s="84"/>
      <c r="M104" s="84"/>
      <c r="N104" s="84"/>
      <c r="O104" s="84"/>
      <c r="P104" s="84"/>
      <c r="Q104" s="6"/>
      <c r="R104" s="183" t="s">
        <v>93</v>
      </c>
      <c r="S104" s="9">
        <v>227</v>
      </c>
      <c r="T104" s="33"/>
      <c r="U104" s="24">
        <f t="shared" ref="U104:U124" si="10">SUM(H104:P104)</f>
        <v>5</v>
      </c>
      <c r="X104" s="39"/>
    </row>
    <row r="105" spans="1:25" x14ac:dyDescent="0.35">
      <c r="A105" s="116" t="s">
        <v>247</v>
      </c>
      <c r="B105" s="43" t="s">
        <v>20</v>
      </c>
      <c r="C105" s="43" t="s">
        <v>250</v>
      </c>
      <c r="D105" s="43" t="s">
        <v>251</v>
      </c>
      <c r="E105" s="11">
        <v>5</v>
      </c>
      <c r="F105" s="33"/>
      <c r="G105" s="11">
        <v>5</v>
      </c>
      <c r="H105" s="11">
        <v>5</v>
      </c>
      <c r="I105" s="11"/>
      <c r="J105" s="11"/>
      <c r="K105" s="11"/>
      <c r="L105" s="11"/>
      <c r="M105" s="11"/>
      <c r="N105" s="11"/>
      <c r="O105" s="11"/>
      <c r="P105" s="11"/>
      <c r="Q105" s="16"/>
      <c r="R105" s="61" t="s">
        <v>252</v>
      </c>
      <c r="S105" s="9">
        <v>227</v>
      </c>
      <c r="T105" s="33"/>
      <c r="U105" s="24">
        <f t="shared" si="10"/>
        <v>5</v>
      </c>
    </row>
    <row r="106" spans="1:25" x14ac:dyDescent="0.35">
      <c r="A106" s="116" t="s">
        <v>247</v>
      </c>
      <c r="B106" s="43" t="s">
        <v>20</v>
      </c>
      <c r="C106" s="43" t="s">
        <v>253</v>
      </c>
      <c r="D106" s="43" t="s">
        <v>254</v>
      </c>
      <c r="E106" s="11">
        <v>5</v>
      </c>
      <c r="F106" s="33"/>
      <c r="G106" s="11">
        <v>5</v>
      </c>
      <c r="H106" s="11">
        <v>5</v>
      </c>
      <c r="I106" s="11"/>
      <c r="J106" s="11"/>
      <c r="K106" s="11"/>
      <c r="L106" s="11"/>
      <c r="M106" s="11"/>
      <c r="N106" s="11"/>
      <c r="O106" s="11"/>
      <c r="P106" s="11"/>
      <c r="Q106" s="16"/>
      <c r="R106" s="61" t="s">
        <v>252</v>
      </c>
      <c r="S106" s="9">
        <v>227</v>
      </c>
      <c r="T106" s="33"/>
      <c r="U106" s="24">
        <f t="shared" si="10"/>
        <v>5</v>
      </c>
    </row>
    <row r="107" spans="1:25" x14ac:dyDescent="0.35">
      <c r="A107" s="116" t="s">
        <v>247</v>
      </c>
      <c r="B107" s="2" t="s">
        <v>22</v>
      </c>
      <c r="C107" s="2" t="s">
        <v>255</v>
      </c>
      <c r="D107" s="116" t="s">
        <v>256</v>
      </c>
      <c r="E107" s="11">
        <v>50</v>
      </c>
      <c r="F107" s="33"/>
      <c r="G107" s="11">
        <v>50</v>
      </c>
      <c r="H107" s="11">
        <v>5</v>
      </c>
      <c r="I107" s="11">
        <v>45</v>
      </c>
      <c r="J107" s="11"/>
      <c r="K107" s="11"/>
      <c r="L107" s="11"/>
      <c r="M107" s="11"/>
      <c r="N107" s="11"/>
      <c r="O107" s="11"/>
      <c r="P107" s="11"/>
      <c r="Q107" s="16"/>
      <c r="R107" s="61" t="s">
        <v>252</v>
      </c>
      <c r="S107" s="6">
        <v>227</v>
      </c>
      <c r="T107" s="33"/>
      <c r="U107" s="24">
        <f t="shared" si="10"/>
        <v>50</v>
      </c>
    </row>
    <row r="108" spans="1:25" s="48" customFormat="1" x14ac:dyDescent="0.35">
      <c r="A108" s="116" t="s">
        <v>257</v>
      </c>
      <c r="B108" s="25" t="s">
        <v>10</v>
      </c>
      <c r="C108" s="25" t="s">
        <v>258</v>
      </c>
      <c r="D108" s="25" t="s">
        <v>259</v>
      </c>
      <c r="E108" s="26">
        <v>5</v>
      </c>
      <c r="F108" s="33"/>
      <c r="G108" s="26">
        <v>5</v>
      </c>
      <c r="H108" s="13">
        <v>5</v>
      </c>
      <c r="I108" s="26"/>
      <c r="J108" s="26"/>
      <c r="K108" s="26"/>
      <c r="L108" s="26"/>
      <c r="M108" s="26"/>
      <c r="N108" s="26"/>
      <c r="O108" s="26"/>
      <c r="P108" s="26"/>
      <c r="Q108" s="41">
        <v>1</v>
      </c>
      <c r="R108" s="127"/>
      <c r="S108" s="6">
        <v>227</v>
      </c>
      <c r="T108" s="33"/>
      <c r="U108" s="24">
        <f t="shared" si="10"/>
        <v>5</v>
      </c>
      <c r="X108" s="49"/>
    </row>
    <row r="109" spans="1:25" x14ac:dyDescent="0.35">
      <c r="A109" s="116" t="s">
        <v>257</v>
      </c>
      <c r="B109" s="43" t="s">
        <v>22</v>
      </c>
      <c r="C109" s="43" t="s">
        <v>77</v>
      </c>
      <c r="D109" s="43" t="s">
        <v>260</v>
      </c>
      <c r="E109" s="11">
        <v>10</v>
      </c>
      <c r="F109" s="33"/>
      <c r="G109" s="11">
        <v>10</v>
      </c>
      <c r="H109" s="11">
        <v>5</v>
      </c>
      <c r="I109" s="11">
        <v>5</v>
      </c>
      <c r="J109" s="11"/>
      <c r="K109" s="11"/>
      <c r="L109" s="11"/>
      <c r="M109" s="11"/>
      <c r="N109" s="11"/>
      <c r="O109" s="11"/>
      <c r="P109" s="11"/>
      <c r="Q109" s="16"/>
      <c r="R109" s="61" t="s">
        <v>93</v>
      </c>
      <c r="S109" s="6">
        <v>227</v>
      </c>
      <c r="T109" s="33"/>
      <c r="U109" s="24">
        <f t="shared" si="10"/>
        <v>10</v>
      </c>
    </row>
    <row r="110" spans="1:25" s="48" customFormat="1" x14ac:dyDescent="0.35">
      <c r="A110" s="116" t="s">
        <v>263</v>
      </c>
      <c r="B110" s="25" t="s">
        <v>22</v>
      </c>
      <c r="C110" s="25" t="s">
        <v>264</v>
      </c>
      <c r="D110" s="25" t="s">
        <v>265</v>
      </c>
      <c r="E110" s="26">
        <v>100</v>
      </c>
      <c r="F110" s="33"/>
      <c r="G110" s="26">
        <v>100</v>
      </c>
      <c r="H110" s="13">
        <v>5</v>
      </c>
      <c r="I110" s="26">
        <v>95</v>
      </c>
      <c r="J110" s="26"/>
      <c r="K110" s="26"/>
      <c r="L110" s="26"/>
      <c r="M110" s="26"/>
      <c r="N110" s="26"/>
      <c r="O110" s="26"/>
      <c r="P110" s="26"/>
      <c r="Q110" s="41"/>
      <c r="R110" s="127" t="s">
        <v>93</v>
      </c>
      <c r="S110" s="9">
        <v>227</v>
      </c>
      <c r="T110" s="33"/>
      <c r="U110" s="24">
        <f t="shared" si="10"/>
        <v>100</v>
      </c>
      <c r="X110" s="49"/>
    </row>
    <row r="111" spans="1:25" x14ac:dyDescent="0.35">
      <c r="A111" s="116" t="s">
        <v>266</v>
      </c>
      <c r="B111" s="43" t="s">
        <v>10</v>
      </c>
      <c r="C111" s="43" t="s">
        <v>267</v>
      </c>
      <c r="D111" s="43" t="s">
        <v>268</v>
      </c>
      <c r="E111" s="11">
        <v>20</v>
      </c>
      <c r="F111" s="33"/>
      <c r="G111" s="11">
        <v>20</v>
      </c>
      <c r="H111" s="11"/>
      <c r="I111" s="11">
        <v>20</v>
      </c>
      <c r="J111" s="11"/>
      <c r="K111" s="11"/>
      <c r="L111" s="11"/>
      <c r="M111" s="11"/>
      <c r="N111" s="11"/>
      <c r="O111" s="11"/>
      <c r="P111" s="11"/>
      <c r="Q111" s="16"/>
      <c r="R111" s="61" t="s">
        <v>93</v>
      </c>
      <c r="S111" s="6">
        <v>227</v>
      </c>
      <c r="T111" s="33"/>
      <c r="U111" s="24">
        <f t="shared" si="10"/>
        <v>20</v>
      </c>
    </row>
    <row r="112" spans="1:25" x14ac:dyDescent="0.35">
      <c r="A112" s="116" t="s">
        <v>269</v>
      </c>
      <c r="B112" s="43" t="s">
        <v>10</v>
      </c>
      <c r="C112" s="43" t="s">
        <v>271</v>
      </c>
      <c r="D112" s="43" t="s">
        <v>270</v>
      </c>
      <c r="E112" s="11">
        <v>10</v>
      </c>
      <c r="F112" s="33"/>
      <c r="G112" s="11">
        <v>10</v>
      </c>
      <c r="H112" s="11">
        <v>5</v>
      </c>
      <c r="I112" s="11">
        <v>5</v>
      </c>
      <c r="J112" s="11"/>
      <c r="K112" s="11"/>
      <c r="L112" s="11"/>
      <c r="M112" s="11"/>
      <c r="N112" s="11"/>
      <c r="O112" s="11"/>
      <c r="P112" s="11"/>
      <c r="Q112" s="16"/>
      <c r="R112" s="61" t="s">
        <v>93</v>
      </c>
      <c r="S112" s="6">
        <v>227</v>
      </c>
      <c r="T112" s="33"/>
      <c r="U112" s="24">
        <f t="shared" si="10"/>
        <v>10</v>
      </c>
    </row>
    <row r="113" spans="1:25" x14ac:dyDescent="0.35">
      <c r="A113" s="116" t="s">
        <v>272</v>
      </c>
      <c r="B113" s="43" t="s">
        <v>20</v>
      </c>
      <c r="C113" s="43" t="s">
        <v>273</v>
      </c>
      <c r="D113" s="43" t="s">
        <v>274</v>
      </c>
      <c r="E113" s="11">
        <v>10</v>
      </c>
      <c r="F113" s="33"/>
      <c r="G113" s="11">
        <v>10</v>
      </c>
      <c r="H113" s="11">
        <v>5</v>
      </c>
      <c r="I113" s="11">
        <v>5</v>
      </c>
      <c r="J113" s="11"/>
      <c r="K113" s="11"/>
      <c r="L113" s="11"/>
      <c r="M113" s="11"/>
      <c r="N113" s="11"/>
      <c r="O113" s="11"/>
      <c r="P113" s="11"/>
      <c r="Q113" s="16">
        <v>1</v>
      </c>
      <c r="R113" s="61"/>
      <c r="S113" s="6">
        <v>227</v>
      </c>
      <c r="T113" s="33"/>
      <c r="U113" s="24">
        <f t="shared" si="10"/>
        <v>10</v>
      </c>
    </row>
    <row r="114" spans="1:25" x14ac:dyDescent="0.35">
      <c r="A114" s="116" t="s">
        <v>272</v>
      </c>
      <c r="B114" s="43" t="s">
        <v>22</v>
      </c>
      <c r="C114" s="43" t="s">
        <v>275</v>
      </c>
      <c r="D114" s="43" t="s">
        <v>276</v>
      </c>
      <c r="E114" s="11">
        <v>25</v>
      </c>
      <c r="F114" s="33"/>
      <c r="G114" s="11">
        <v>25</v>
      </c>
      <c r="H114" s="11">
        <v>5</v>
      </c>
      <c r="I114" s="11">
        <v>20</v>
      </c>
      <c r="J114" s="11"/>
      <c r="K114" s="11"/>
      <c r="L114" s="11"/>
      <c r="M114" s="11"/>
      <c r="N114" s="11"/>
      <c r="O114" s="11"/>
      <c r="P114" s="11"/>
      <c r="Q114" s="16"/>
      <c r="R114" s="61" t="s">
        <v>93</v>
      </c>
      <c r="S114" s="6">
        <v>227</v>
      </c>
      <c r="T114" s="33"/>
      <c r="U114" s="24">
        <f t="shared" si="10"/>
        <v>25</v>
      </c>
    </row>
    <row r="115" spans="1:25" x14ac:dyDescent="0.35">
      <c r="A115" s="116" t="s">
        <v>272</v>
      </c>
      <c r="B115" s="43" t="s">
        <v>20</v>
      </c>
      <c r="C115" s="43" t="s">
        <v>277</v>
      </c>
      <c r="D115" s="43" t="s">
        <v>278</v>
      </c>
      <c r="E115" s="11">
        <v>200</v>
      </c>
      <c r="F115" s="33"/>
      <c r="G115" s="11">
        <v>200</v>
      </c>
      <c r="H115" s="11">
        <v>5</v>
      </c>
      <c r="I115" s="11">
        <v>195</v>
      </c>
      <c r="J115" s="11"/>
      <c r="K115" s="11"/>
      <c r="L115" s="11"/>
      <c r="M115" s="11"/>
      <c r="N115" s="11"/>
      <c r="O115" s="11"/>
      <c r="P115" s="11"/>
      <c r="Q115" s="16"/>
      <c r="R115" s="61" t="s">
        <v>279</v>
      </c>
      <c r="S115" s="6">
        <v>227</v>
      </c>
      <c r="T115" s="33"/>
      <c r="U115" s="24">
        <f t="shared" si="10"/>
        <v>200</v>
      </c>
    </row>
    <row r="116" spans="1:25" x14ac:dyDescent="0.35">
      <c r="A116" s="116" t="s">
        <v>280</v>
      </c>
      <c r="B116" s="43" t="s">
        <v>22</v>
      </c>
      <c r="C116" s="43" t="s">
        <v>154</v>
      </c>
      <c r="D116" s="43" t="s">
        <v>281</v>
      </c>
      <c r="E116" s="11">
        <v>5</v>
      </c>
      <c r="F116" s="33"/>
      <c r="G116" s="11">
        <v>5</v>
      </c>
      <c r="H116" s="11">
        <v>5</v>
      </c>
      <c r="I116" s="11"/>
      <c r="J116" s="11"/>
      <c r="K116" s="11"/>
      <c r="L116" s="11"/>
      <c r="M116" s="11"/>
      <c r="N116" s="11"/>
      <c r="O116" s="11"/>
      <c r="P116" s="11"/>
      <c r="Q116" s="16"/>
      <c r="R116" s="61" t="s">
        <v>93</v>
      </c>
      <c r="S116" s="6">
        <v>228</v>
      </c>
      <c r="T116" s="33"/>
      <c r="U116" s="24">
        <f t="shared" si="10"/>
        <v>5</v>
      </c>
    </row>
    <row r="117" spans="1:25" x14ac:dyDescent="0.35">
      <c r="A117" s="116" t="s">
        <v>282</v>
      </c>
      <c r="B117" s="43" t="s">
        <v>22</v>
      </c>
      <c r="C117" s="43" t="s">
        <v>283</v>
      </c>
      <c r="D117" s="43" t="s">
        <v>284</v>
      </c>
      <c r="E117" s="11">
        <v>5</v>
      </c>
      <c r="F117" s="33"/>
      <c r="G117" s="11">
        <v>5</v>
      </c>
      <c r="H117" s="11">
        <v>5</v>
      </c>
      <c r="I117" s="11"/>
      <c r="J117" s="11"/>
      <c r="K117" s="11"/>
      <c r="L117" s="11"/>
      <c r="M117" s="11"/>
      <c r="N117" s="11"/>
      <c r="O117" s="11"/>
      <c r="P117" s="11"/>
      <c r="Q117" s="16">
        <v>1</v>
      </c>
      <c r="R117" s="61"/>
      <c r="S117" s="6">
        <v>228</v>
      </c>
      <c r="T117" s="33"/>
      <c r="U117" s="24">
        <f t="shared" si="10"/>
        <v>5</v>
      </c>
    </row>
    <row r="118" spans="1:25" x14ac:dyDescent="0.35">
      <c r="A118" s="116" t="s">
        <v>285</v>
      </c>
      <c r="B118" s="43" t="s">
        <v>20</v>
      </c>
      <c r="C118" s="43" t="s">
        <v>286</v>
      </c>
      <c r="D118" s="43" t="s">
        <v>287</v>
      </c>
      <c r="E118" s="84">
        <v>5</v>
      </c>
      <c r="F118" s="33"/>
      <c r="G118" s="84">
        <v>5</v>
      </c>
      <c r="H118" s="84">
        <v>5</v>
      </c>
      <c r="I118" s="84"/>
      <c r="J118" s="84"/>
      <c r="K118" s="84"/>
      <c r="L118" s="84"/>
      <c r="M118" s="84"/>
      <c r="N118" s="84"/>
      <c r="O118" s="84"/>
      <c r="P118" s="84"/>
      <c r="Q118" s="6">
        <v>1</v>
      </c>
      <c r="R118" s="183"/>
      <c r="S118" s="6">
        <v>228</v>
      </c>
      <c r="T118" s="33"/>
      <c r="U118" s="24">
        <f t="shared" si="10"/>
        <v>5</v>
      </c>
      <c r="X118" s="39"/>
    </row>
    <row r="119" spans="1:25" x14ac:dyDescent="0.35">
      <c r="A119" s="116" t="s">
        <v>285</v>
      </c>
      <c r="B119" s="43" t="s">
        <v>22</v>
      </c>
      <c r="C119" s="43" t="s">
        <v>288</v>
      </c>
      <c r="D119" s="43" t="s">
        <v>289</v>
      </c>
      <c r="E119" s="11">
        <v>20</v>
      </c>
      <c r="F119" s="33"/>
      <c r="G119" s="11">
        <v>10</v>
      </c>
      <c r="H119" s="11">
        <v>5</v>
      </c>
      <c r="I119" s="11">
        <v>5</v>
      </c>
      <c r="J119" s="11"/>
      <c r="K119" s="11"/>
      <c r="L119" s="11"/>
      <c r="M119" s="11"/>
      <c r="N119" s="11"/>
      <c r="O119" s="11"/>
      <c r="P119" s="11"/>
      <c r="Q119" s="16"/>
      <c r="R119" s="61" t="s">
        <v>107</v>
      </c>
      <c r="S119" s="6">
        <v>228</v>
      </c>
      <c r="T119" s="33"/>
      <c r="U119" s="24">
        <f t="shared" si="10"/>
        <v>10</v>
      </c>
    </row>
    <row r="120" spans="1:25" s="142" customFormat="1" x14ac:dyDescent="0.35">
      <c r="A120" s="116"/>
      <c r="B120" s="25" t="s">
        <v>22</v>
      </c>
      <c r="C120" s="25" t="s">
        <v>290</v>
      </c>
      <c r="D120" s="25" t="s">
        <v>291</v>
      </c>
      <c r="E120" s="28"/>
      <c r="F120" s="33"/>
      <c r="G120" s="28">
        <v>10</v>
      </c>
      <c r="H120" s="13">
        <v>5</v>
      </c>
      <c r="I120" s="28">
        <v>5</v>
      </c>
      <c r="J120" s="58"/>
      <c r="K120" s="58"/>
      <c r="L120" s="58"/>
      <c r="M120" s="58"/>
      <c r="N120" s="58"/>
      <c r="O120" s="58"/>
      <c r="P120" s="58"/>
      <c r="Q120" s="41"/>
      <c r="R120" s="128" t="s">
        <v>107</v>
      </c>
      <c r="S120" s="6">
        <v>228</v>
      </c>
      <c r="T120" s="33"/>
      <c r="U120" s="24">
        <f t="shared" si="10"/>
        <v>10</v>
      </c>
      <c r="X120" s="172"/>
    </row>
    <row r="121" spans="1:25" s="142" customFormat="1" x14ac:dyDescent="0.35">
      <c r="A121" s="116" t="s">
        <v>285</v>
      </c>
      <c r="B121" s="25" t="s">
        <v>22</v>
      </c>
      <c r="C121" s="25" t="s">
        <v>292</v>
      </c>
      <c r="D121" s="25" t="s">
        <v>293</v>
      </c>
      <c r="E121" s="28">
        <v>5</v>
      </c>
      <c r="F121" s="33"/>
      <c r="G121" s="28">
        <v>5</v>
      </c>
      <c r="H121" s="13">
        <v>5</v>
      </c>
      <c r="I121" s="28"/>
      <c r="J121" s="58"/>
      <c r="K121" s="58"/>
      <c r="L121" s="58"/>
      <c r="M121" s="58"/>
      <c r="N121" s="58"/>
      <c r="O121" s="58"/>
      <c r="P121" s="58"/>
      <c r="Q121" s="41"/>
      <c r="R121" s="128" t="s">
        <v>93</v>
      </c>
      <c r="S121" s="6">
        <v>228</v>
      </c>
      <c r="T121" s="33"/>
      <c r="U121" s="24">
        <f t="shared" si="10"/>
        <v>5</v>
      </c>
      <c r="X121" s="172"/>
    </row>
    <row r="122" spans="1:25" s="142" customFormat="1" x14ac:dyDescent="0.35">
      <c r="A122" s="116" t="s">
        <v>294</v>
      </c>
      <c r="B122" s="25" t="s">
        <v>22</v>
      </c>
      <c r="C122" s="25" t="s">
        <v>295</v>
      </c>
      <c r="D122" s="25" t="s">
        <v>296</v>
      </c>
      <c r="E122" s="28">
        <v>10</v>
      </c>
      <c r="F122" s="33"/>
      <c r="G122" s="28">
        <v>10</v>
      </c>
      <c r="H122" s="13">
        <v>5</v>
      </c>
      <c r="I122" s="28">
        <v>5</v>
      </c>
      <c r="J122" s="58"/>
      <c r="K122" s="58"/>
      <c r="L122" s="58"/>
      <c r="M122" s="58"/>
      <c r="N122" s="58"/>
      <c r="O122" s="58"/>
      <c r="P122" s="58"/>
      <c r="Q122" s="41"/>
      <c r="R122" s="128" t="s">
        <v>93</v>
      </c>
      <c r="S122" s="6">
        <v>228</v>
      </c>
      <c r="T122" s="33"/>
      <c r="U122" s="24">
        <f t="shared" si="10"/>
        <v>10</v>
      </c>
      <c r="X122" s="172"/>
    </row>
    <row r="123" spans="1:25" s="144" customFormat="1" x14ac:dyDescent="0.35">
      <c r="A123" s="184" t="s">
        <v>297</v>
      </c>
      <c r="B123" s="185" t="s">
        <v>22</v>
      </c>
      <c r="C123" s="185" t="s">
        <v>298</v>
      </c>
      <c r="D123" s="185" t="s">
        <v>265</v>
      </c>
      <c r="E123" s="186">
        <v>460</v>
      </c>
      <c r="F123" s="33"/>
      <c r="G123" s="186">
        <v>460</v>
      </c>
      <c r="H123" s="187"/>
      <c r="I123" s="186"/>
      <c r="J123" s="188"/>
      <c r="K123" s="188"/>
      <c r="L123" s="188"/>
      <c r="M123" s="188"/>
      <c r="N123" s="188"/>
      <c r="O123" s="188"/>
      <c r="P123" s="186">
        <v>460</v>
      </c>
      <c r="Q123" s="189"/>
      <c r="R123" s="190" t="s">
        <v>93</v>
      </c>
      <c r="S123" s="6">
        <v>228</v>
      </c>
      <c r="T123" s="33"/>
      <c r="U123" s="24">
        <f t="shared" si="10"/>
        <v>460</v>
      </c>
      <c r="X123" s="145"/>
    </row>
    <row r="124" spans="1:25" s="132" customFormat="1" x14ac:dyDescent="0.35">
      <c r="A124" s="136" t="s">
        <v>297</v>
      </c>
      <c r="B124" s="25" t="s">
        <v>22</v>
      </c>
      <c r="C124" s="25" t="s">
        <v>305</v>
      </c>
      <c r="D124" s="25" t="s">
        <v>306</v>
      </c>
      <c r="E124" s="28">
        <v>10</v>
      </c>
      <c r="F124" s="33"/>
      <c r="G124" s="28">
        <v>10</v>
      </c>
      <c r="H124" s="13">
        <v>5</v>
      </c>
      <c r="I124" s="28">
        <v>5</v>
      </c>
      <c r="J124" s="58"/>
      <c r="K124" s="58"/>
      <c r="L124" s="58"/>
      <c r="M124" s="58"/>
      <c r="N124" s="58"/>
      <c r="O124" s="58"/>
      <c r="P124" s="58"/>
      <c r="Q124" s="41">
        <v>1</v>
      </c>
      <c r="R124" s="128"/>
      <c r="S124" s="9">
        <v>228</v>
      </c>
      <c r="T124" s="33"/>
      <c r="U124" s="24">
        <f t="shared" si="10"/>
        <v>10</v>
      </c>
      <c r="X124" s="141"/>
    </row>
    <row r="125" spans="1:25" s="181" customFormat="1" x14ac:dyDescent="0.35">
      <c r="A125" s="117" t="s">
        <v>304</v>
      </c>
      <c r="B125" s="191"/>
      <c r="C125" s="191"/>
      <c r="D125" s="191"/>
      <c r="E125" s="192">
        <f>SUM(E104:E124)</f>
        <v>965</v>
      </c>
      <c r="F125" s="33"/>
      <c r="G125" s="192">
        <f t="shared" ref="G125:P125" si="11">SUM(G104:G124)</f>
        <v>965</v>
      </c>
      <c r="H125" s="192">
        <f t="shared" si="11"/>
        <v>95</v>
      </c>
      <c r="I125" s="192">
        <f t="shared" si="11"/>
        <v>410</v>
      </c>
      <c r="J125" s="192">
        <f t="shared" si="11"/>
        <v>0</v>
      </c>
      <c r="K125" s="192">
        <f t="shared" si="11"/>
        <v>0</v>
      </c>
      <c r="L125" s="192">
        <f t="shared" si="11"/>
        <v>0</v>
      </c>
      <c r="M125" s="192">
        <f t="shared" si="11"/>
        <v>0</v>
      </c>
      <c r="N125" s="192">
        <f t="shared" si="11"/>
        <v>0</v>
      </c>
      <c r="O125" s="192">
        <f t="shared" si="11"/>
        <v>0</v>
      </c>
      <c r="P125" s="192">
        <f t="shared" si="11"/>
        <v>460</v>
      </c>
      <c r="Q125" s="193"/>
      <c r="R125" s="127"/>
      <c r="S125" s="114"/>
      <c r="T125" s="33"/>
      <c r="U125" s="194">
        <f>SUM(U104:U124)</f>
        <v>965</v>
      </c>
      <c r="X125" s="182"/>
    </row>
    <row r="126" spans="1:25" s="50" customFormat="1" ht="30.75" customHeight="1" x14ac:dyDescent="0.3">
      <c r="A126" s="30" t="s">
        <v>0</v>
      </c>
      <c r="B126" s="30" t="s">
        <v>11</v>
      </c>
      <c r="C126" s="30" t="s">
        <v>14</v>
      </c>
      <c r="D126" s="30" t="s">
        <v>13</v>
      </c>
      <c r="E126" s="31" t="s">
        <v>9</v>
      </c>
      <c r="F126" s="33"/>
      <c r="G126" s="31" t="s">
        <v>12</v>
      </c>
      <c r="H126" s="54" t="s">
        <v>5</v>
      </c>
      <c r="I126" s="31" t="s">
        <v>1</v>
      </c>
      <c r="J126" s="31" t="s">
        <v>36</v>
      </c>
      <c r="K126" s="31" t="s">
        <v>7</v>
      </c>
      <c r="L126" s="31" t="s">
        <v>4</v>
      </c>
      <c r="M126" s="31" t="s">
        <v>175</v>
      </c>
      <c r="N126" s="31" t="s">
        <v>2</v>
      </c>
      <c r="O126" s="31" t="s">
        <v>8</v>
      </c>
      <c r="P126" s="31" t="s">
        <v>111</v>
      </c>
      <c r="Q126" s="32" t="s">
        <v>87</v>
      </c>
      <c r="R126" s="125" t="s">
        <v>96</v>
      </c>
      <c r="S126" s="30" t="s">
        <v>9</v>
      </c>
      <c r="T126" s="33"/>
      <c r="U126" s="10" t="s">
        <v>95</v>
      </c>
      <c r="V126" s="146"/>
      <c r="W126" s="146"/>
      <c r="X126" s="158"/>
      <c r="Y126" s="146"/>
    </row>
    <row r="127" spans="1:25" s="142" customFormat="1" x14ac:dyDescent="0.35">
      <c r="A127" s="116" t="s">
        <v>307</v>
      </c>
      <c r="B127" s="25"/>
      <c r="C127" s="25"/>
      <c r="D127" s="25" t="s">
        <v>308</v>
      </c>
      <c r="E127" s="28">
        <v>25</v>
      </c>
      <c r="F127" s="33"/>
      <c r="G127" s="28">
        <v>25</v>
      </c>
      <c r="H127" s="13">
        <v>5</v>
      </c>
      <c r="I127" s="28">
        <v>20</v>
      </c>
      <c r="J127" s="58"/>
      <c r="K127" s="58"/>
      <c r="L127" s="58"/>
      <c r="M127" s="58"/>
      <c r="N127" s="58"/>
      <c r="O127" s="58"/>
      <c r="P127" s="58"/>
      <c r="Q127" s="41"/>
      <c r="R127" s="128" t="s">
        <v>93</v>
      </c>
      <c r="S127" s="6">
        <v>229</v>
      </c>
      <c r="T127" s="33"/>
      <c r="U127" s="24">
        <f t="shared" ref="U127:U132" si="12">SUM(H127:P127)</f>
        <v>25</v>
      </c>
      <c r="X127" s="172"/>
    </row>
    <row r="128" spans="1:25" s="142" customFormat="1" x14ac:dyDescent="0.35">
      <c r="A128" s="116" t="s">
        <v>309</v>
      </c>
      <c r="B128" s="25" t="s">
        <v>22</v>
      </c>
      <c r="C128" s="25" t="s">
        <v>311</v>
      </c>
      <c r="D128" s="25" t="s">
        <v>312</v>
      </c>
      <c r="E128" s="28">
        <v>10</v>
      </c>
      <c r="F128" s="33"/>
      <c r="G128" s="28">
        <v>10</v>
      </c>
      <c r="H128" s="13">
        <v>5</v>
      </c>
      <c r="I128" s="28">
        <v>5</v>
      </c>
      <c r="J128" s="58"/>
      <c r="K128" s="58"/>
      <c r="L128" s="58"/>
      <c r="M128" s="58"/>
      <c r="N128" s="58"/>
      <c r="O128" s="58"/>
      <c r="P128" s="58"/>
      <c r="Q128" s="41">
        <v>1</v>
      </c>
      <c r="R128" s="128"/>
      <c r="S128" s="6">
        <v>229</v>
      </c>
      <c r="T128" s="33"/>
      <c r="U128" s="24">
        <f t="shared" si="12"/>
        <v>10</v>
      </c>
      <c r="X128" s="172"/>
    </row>
    <row r="129" spans="1:25" s="142" customFormat="1" x14ac:dyDescent="0.35">
      <c r="A129" s="116" t="s">
        <v>313</v>
      </c>
      <c r="B129" s="25" t="s">
        <v>22</v>
      </c>
      <c r="C129" s="25" t="s">
        <v>53</v>
      </c>
      <c r="D129" s="25" t="s">
        <v>54</v>
      </c>
      <c r="E129" s="28">
        <v>25</v>
      </c>
      <c r="F129" s="33"/>
      <c r="G129" s="28">
        <v>25</v>
      </c>
      <c r="H129" s="13"/>
      <c r="I129" s="28">
        <v>25</v>
      </c>
      <c r="J129" s="58"/>
      <c r="K129" s="58"/>
      <c r="L129" s="58"/>
      <c r="M129" s="58"/>
      <c r="N129" s="58"/>
      <c r="O129" s="58"/>
      <c r="P129" s="58"/>
      <c r="Q129" s="41"/>
      <c r="R129" s="128" t="s">
        <v>93</v>
      </c>
      <c r="S129" s="6">
        <v>229</v>
      </c>
      <c r="T129" s="33"/>
      <c r="U129" s="24">
        <f t="shared" si="12"/>
        <v>25</v>
      </c>
      <c r="X129" s="172"/>
    </row>
    <row r="130" spans="1:25" s="142" customFormat="1" x14ac:dyDescent="0.35">
      <c r="A130" s="116" t="s">
        <v>315</v>
      </c>
      <c r="B130" s="25"/>
      <c r="C130" s="25" t="s">
        <v>316</v>
      </c>
      <c r="D130" s="25" t="s">
        <v>317</v>
      </c>
      <c r="E130" s="28">
        <v>20</v>
      </c>
      <c r="F130" s="33"/>
      <c r="G130" s="28">
        <v>20</v>
      </c>
      <c r="H130" s="13">
        <v>5</v>
      </c>
      <c r="I130" s="28">
        <v>15</v>
      </c>
      <c r="J130" s="58"/>
      <c r="K130" s="58"/>
      <c r="L130" s="58"/>
      <c r="M130" s="58"/>
      <c r="N130" s="58"/>
      <c r="O130" s="58"/>
      <c r="P130" s="58"/>
      <c r="Q130" s="41">
        <v>1</v>
      </c>
      <c r="R130" s="128"/>
      <c r="S130" s="6">
        <v>229</v>
      </c>
      <c r="T130" s="33"/>
      <c r="U130" s="24">
        <f t="shared" si="12"/>
        <v>20</v>
      </c>
      <c r="X130" s="172"/>
    </row>
    <row r="131" spans="1:25" x14ac:dyDescent="0.35">
      <c r="A131" s="116" t="s">
        <v>318</v>
      </c>
      <c r="B131" s="43" t="s">
        <v>10</v>
      </c>
      <c r="C131" s="43" t="s">
        <v>86</v>
      </c>
      <c r="D131" s="43" t="s">
        <v>94</v>
      </c>
      <c r="E131" s="11">
        <v>25</v>
      </c>
      <c r="F131" s="33"/>
      <c r="G131" s="11">
        <v>25</v>
      </c>
      <c r="H131" s="11">
        <v>5</v>
      </c>
      <c r="I131" s="11">
        <v>20</v>
      </c>
      <c r="J131" s="11"/>
      <c r="K131" s="11"/>
      <c r="L131" s="11"/>
      <c r="M131" s="11"/>
      <c r="N131" s="11"/>
      <c r="O131" s="11"/>
      <c r="P131" s="11"/>
      <c r="Q131" s="16"/>
      <c r="R131" s="61" t="s">
        <v>319</v>
      </c>
      <c r="S131" s="6">
        <v>229</v>
      </c>
      <c r="T131" s="33"/>
      <c r="U131" s="24">
        <f t="shared" si="12"/>
        <v>25</v>
      </c>
    </row>
    <row r="132" spans="1:25" s="142" customFormat="1" x14ac:dyDescent="0.35">
      <c r="A132" s="116" t="s">
        <v>320</v>
      </c>
      <c r="B132" s="25"/>
      <c r="C132" s="25" t="s">
        <v>321</v>
      </c>
      <c r="D132" s="25" t="s">
        <v>39</v>
      </c>
      <c r="E132" s="28">
        <v>60</v>
      </c>
      <c r="F132" s="33"/>
      <c r="G132" s="28">
        <v>60</v>
      </c>
      <c r="H132" s="13"/>
      <c r="I132" s="28">
        <v>60</v>
      </c>
      <c r="J132" s="58"/>
      <c r="K132" s="58"/>
      <c r="L132" s="58"/>
      <c r="M132" s="58"/>
      <c r="N132" s="58"/>
      <c r="O132" s="58"/>
      <c r="P132" s="58"/>
      <c r="Q132" s="41"/>
      <c r="R132" s="128" t="s">
        <v>93</v>
      </c>
      <c r="S132" s="6">
        <v>229</v>
      </c>
      <c r="T132" s="33"/>
      <c r="U132" s="24">
        <f t="shared" si="12"/>
        <v>60</v>
      </c>
      <c r="X132" s="172"/>
    </row>
    <row r="133" spans="1:25" s="142" customFormat="1" x14ac:dyDescent="0.35">
      <c r="A133" s="117" t="s">
        <v>322</v>
      </c>
      <c r="B133" s="191"/>
      <c r="C133" s="191"/>
      <c r="D133" s="191"/>
      <c r="E133" s="192">
        <f>SUM(E127:E132)</f>
        <v>165</v>
      </c>
      <c r="F133" s="33"/>
      <c r="G133" s="192">
        <f t="shared" ref="G133:P133" si="13">SUM(G127:G132)</f>
        <v>165</v>
      </c>
      <c r="H133" s="192">
        <f t="shared" si="13"/>
        <v>20</v>
      </c>
      <c r="I133" s="192">
        <f t="shared" si="13"/>
        <v>145</v>
      </c>
      <c r="J133" s="192">
        <f t="shared" si="13"/>
        <v>0</v>
      </c>
      <c r="K133" s="192">
        <f t="shared" si="13"/>
        <v>0</v>
      </c>
      <c r="L133" s="192">
        <f t="shared" si="13"/>
        <v>0</v>
      </c>
      <c r="M133" s="192">
        <f t="shared" si="13"/>
        <v>0</v>
      </c>
      <c r="N133" s="192">
        <f t="shared" si="13"/>
        <v>0</v>
      </c>
      <c r="O133" s="192">
        <f t="shared" si="13"/>
        <v>0</v>
      </c>
      <c r="P133" s="192">
        <f t="shared" si="13"/>
        <v>0</v>
      </c>
      <c r="Q133" s="193"/>
      <c r="R133" s="127"/>
      <c r="S133" s="114"/>
      <c r="T133" s="33"/>
      <c r="U133" s="194">
        <f>SUM(H133:P133)</f>
        <v>165</v>
      </c>
      <c r="X133" s="172"/>
    </row>
    <row r="134" spans="1:25" s="50" customFormat="1" ht="30.75" customHeight="1" x14ac:dyDescent="0.3">
      <c r="A134" s="30" t="s">
        <v>0</v>
      </c>
      <c r="B134" s="30" t="s">
        <v>11</v>
      </c>
      <c r="C134" s="30" t="s">
        <v>14</v>
      </c>
      <c r="D134" s="30" t="s">
        <v>13</v>
      </c>
      <c r="E134" s="31" t="s">
        <v>9</v>
      </c>
      <c r="F134" s="33"/>
      <c r="G134" s="31" t="s">
        <v>12</v>
      </c>
      <c r="H134" s="54" t="s">
        <v>5</v>
      </c>
      <c r="I134" s="31" t="s">
        <v>1</v>
      </c>
      <c r="J134" s="31" t="s">
        <v>36</v>
      </c>
      <c r="K134" s="31" t="s">
        <v>7</v>
      </c>
      <c r="L134" s="31" t="s">
        <v>4</v>
      </c>
      <c r="M134" s="31" t="s">
        <v>175</v>
      </c>
      <c r="N134" s="31" t="s">
        <v>2</v>
      </c>
      <c r="O134" s="31" t="s">
        <v>8</v>
      </c>
      <c r="P134" s="31" t="s">
        <v>111</v>
      </c>
      <c r="Q134" s="32" t="s">
        <v>87</v>
      </c>
      <c r="R134" s="125" t="s">
        <v>96</v>
      </c>
      <c r="S134" s="30" t="s">
        <v>9</v>
      </c>
      <c r="T134" s="33"/>
      <c r="U134" s="10" t="s">
        <v>95</v>
      </c>
      <c r="V134" s="146"/>
      <c r="W134" s="146"/>
      <c r="X134" s="158"/>
      <c r="Y134" s="146"/>
    </row>
    <row r="135" spans="1:25" x14ac:dyDescent="0.35">
      <c r="A135" s="84" t="s">
        <v>324</v>
      </c>
      <c r="B135" s="2" t="s">
        <v>22</v>
      </c>
      <c r="C135" s="43" t="s">
        <v>325</v>
      </c>
      <c r="D135" s="43" t="s">
        <v>326</v>
      </c>
      <c r="E135" s="84">
        <v>5</v>
      </c>
      <c r="F135" s="33"/>
      <c r="G135" s="84">
        <v>5</v>
      </c>
      <c r="H135" s="84">
        <v>5</v>
      </c>
      <c r="I135" s="84"/>
      <c r="J135" s="84"/>
      <c r="K135" s="84"/>
      <c r="L135" s="84"/>
      <c r="M135" s="84"/>
      <c r="N135" s="84"/>
      <c r="O135" s="84"/>
      <c r="P135" s="84"/>
      <c r="Q135" s="6"/>
      <c r="R135" s="197" t="s">
        <v>93</v>
      </c>
      <c r="S135" s="6">
        <v>230</v>
      </c>
      <c r="T135" s="198"/>
      <c r="U135" s="24">
        <f t="shared" ref="U135:U144" si="14">SUM(H135:P135)</f>
        <v>5</v>
      </c>
      <c r="X135" s="39"/>
    </row>
    <row r="136" spans="1:25" x14ac:dyDescent="0.35">
      <c r="A136" s="116" t="s">
        <v>324</v>
      </c>
      <c r="B136" s="43" t="s">
        <v>20</v>
      </c>
      <c r="C136" s="43" t="s">
        <v>327</v>
      </c>
      <c r="D136" s="43" t="s">
        <v>328</v>
      </c>
      <c r="E136" s="11">
        <v>5</v>
      </c>
      <c r="F136" s="33"/>
      <c r="G136" s="11">
        <v>5</v>
      </c>
      <c r="H136" s="11">
        <v>5</v>
      </c>
      <c r="I136" s="11"/>
      <c r="J136" s="11"/>
      <c r="K136" s="11"/>
      <c r="L136" s="11"/>
      <c r="M136" s="11"/>
      <c r="N136" s="11"/>
      <c r="O136" s="11"/>
      <c r="P136" s="11"/>
      <c r="Q136" s="16"/>
      <c r="R136" s="61" t="s">
        <v>38</v>
      </c>
      <c r="S136" s="6">
        <v>230</v>
      </c>
      <c r="T136" s="116"/>
      <c r="U136" s="24">
        <f t="shared" si="14"/>
        <v>5</v>
      </c>
    </row>
    <row r="137" spans="1:25" x14ac:dyDescent="0.35">
      <c r="A137" s="116" t="s">
        <v>329</v>
      </c>
      <c r="B137" s="43" t="s">
        <v>22</v>
      </c>
      <c r="C137" s="43" t="s">
        <v>283</v>
      </c>
      <c r="D137" s="43" t="s">
        <v>284</v>
      </c>
      <c r="E137" s="11">
        <v>5</v>
      </c>
      <c r="F137" s="33"/>
      <c r="G137" s="11">
        <v>5</v>
      </c>
      <c r="H137" s="11">
        <v>5</v>
      </c>
      <c r="I137" s="11"/>
      <c r="J137" s="11"/>
      <c r="K137" s="11"/>
      <c r="L137" s="11"/>
      <c r="M137" s="11"/>
      <c r="N137" s="11"/>
      <c r="O137" s="11"/>
      <c r="P137" s="11"/>
      <c r="Q137" s="16">
        <v>1</v>
      </c>
      <c r="R137" s="61"/>
      <c r="S137" s="6">
        <v>230</v>
      </c>
      <c r="T137" s="116"/>
      <c r="U137" s="24">
        <f t="shared" si="14"/>
        <v>5</v>
      </c>
    </row>
    <row r="138" spans="1:25" x14ac:dyDescent="0.35">
      <c r="A138" s="116" t="s">
        <v>329</v>
      </c>
      <c r="B138" s="43" t="s">
        <v>22</v>
      </c>
      <c r="C138" s="43" t="s">
        <v>330</v>
      </c>
      <c r="D138" s="43" t="s">
        <v>331</v>
      </c>
      <c r="E138" s="11">
        <v>5</v>
      </c>
      <c r="F138" s="33"/>
      <c r="G138" s="11">
        <v>5</v>
      </c>
      <c r="H138" s="11">
        <v>5</v>
      </c>
      <c r="I138" s="11"/>
      <c r="J138" s="11"/>
      <c r="K138" s="11"/>
      <c r="L138" s="11"/>
      <c r="M138" s="11"/>
      <c r="N138" s="11"/>
      <c r="O138" s="11"/>
      <c r="P138" s="11"/>
      <c r="Q138" s="16">
        <v>1</v>
      </c>
      <c r="R138" s="61"/>
      <c r="S138" s="6">
        <v>230</v>
      </c>
      <c r="T138" s="199"/>
      <c r="U138" s="24">
        <f t="shared" si="14"/>
        <v>5</v>
      </c>
    </row>
    <row r="139" spans="1:25" x14ac:dyDescent="0.35">
      <c r="A139" s="116" t="s">
        <v>332</v>
      </c>
      <c r="B139" s="43" t="s">
        <v>20</v>
      </c>
      <c r="C139" s="43" t="s">
        <v>98</v>
      </c>
      <c r="D139" s="43" t="s">
        <v>333</v>
      </c>
      <c r="E139" s="11">
        <v>5</v>
      </c>
      <c r="F139" s="33"/>
      <c r="G139" s="11">
        <v>5</v>
      </c>
      <c r="H139" s="11">
        <v>5</v>
      </c>
      <c r="I139" s="11"/>
      <c r="J139" s="11"/>
      <c r="K139" s="11"/>
      <c r="L139" s="11"/>
      <c r="M139" s="11"/>
      <c r="N139" s="11"/>
      <c r="O139" s="11"/>
      <c r="P139" s="11"/>
      <c r="Q139" s="16"/>
      <c r="R139" s="61" t="s">
        <v>93</v>
      </c>
      <c r="S139" s="6">
        <v>230</v>
      </c>
      <c r="T139" s="199"/>
      <c r="U139" s="24">
        <f t="shared" si="14"/>
        <v>5</v>
      </c>
    </row>
    <row r="140" spans="1:25" x14ac:dyDescent="0.35">
      <c r="A140" s="116" t="s">
        <v>334</v>
      </c>
      <c r="B140" s="43" t="s">
        <v>22</v>
      </c>
      <c r="C140" s="43" t="s">
        <v>335</v>
      </c>
      <c r="D140" s="43" t="s">
        <v>336</v>
      </c>
      <c r="E140" s="11">
        <v>5</v>
      </c>
      <c r="F140" s="33"/>
      <c r="G140" s="11">
        <v>5</v>
      </c>
      <c r="H140" s="11">
        <v>5</v>
      </c>
      <c r="I140" s="11"/>
      <c r="J140" s="11"/>
      <c r="K140" s="11"/>
      <c r="L140" s="11"/>
      <c r="M140" s="11"/>
      <c r="N140" s="11"/>
      <c r="O140" s="11"/>
      <c r="P140" s="11"/>
      <c r="Q140" s="16">
        <v>1</v>
      </c>
      <c r="R140" s="61"/>
      <c r="S140" s="6">
        <v>230</v>
      </c>
      <c r="T140" s="199"/>
      <c r="U140" s="24">
        <f t="shared" si="14"/>
        <v>5</v>
      </c>
    </row>
    <row r="141" spans="1:25" x14ac:dyDescent="0.35">
      <c r="A141" s="116" t="s">
        <v>334</v>
      </c>
      <c r="B141" s="43" t="s">
        <v>20</v>
      </c>
      <c r="C141" s="43" t="s">
        <v>337</v>
      </c>
      <c r="D141" s="43" t="s">
        <v>338</v>
      </c>
      <c r="E141" s="11">
        <v>10</v>
      </c>
      <c r="F141" s="33"/>
      <c r="G141" s="11">
        <v>10</v>
      </c>
      <c r="H141" s="11">
        <v>5</v>
      </c>
      <c r="I141" s="11">
        <v>5</v>
      </c>
      <c r="J141" s="11"/>
      <c r="K141" s="11"/>
      <c r="L141" s="11"/>
      <c r="M141" s="11"/>
      <c r="N141" s="11"/>
      <c r="O141" s="11"/>
      <c r="P141" s="11"/>
      <c r="Q141" s="16">
        <v>1</v>
      </c>
      <c r="R141" s="61"/>
      <c r="S141" s="6">
        <v>230</v>
      </c>
      <c r="T141" s="199"/>
      <c r="U141" s="24">
        <f t="shared" si="14"/>
        <v>10</v>
      </c>
    </row>
    <row r="142" spans="1:25" x14ac:dyDescent="0.35">
      <c r="A142" s="116" t="s">
        <v>339</v>
      </c>
      <c r="B142" s="2"/>
      <c r="C142" s="43" t="s">
        <v>34</v>
      </c>
      <c r="D142" s="43" t="s">
        <v>340</v>
      </c>
      <c r="E142" s="11">
        <v>5</v>
      </c>
      <c r="F142" s="33"/>
      <c r="G142" s="11">
        <v>5</v>
      </c>
      <c r="H142" s="11">
        <v>5</v>
      </c>
      <c r="I142" s="11"/>
      <c r="J142" s="11"/>
      <c r="K142" s="11"/>
      <c r="L142" s="11"/>
      <c r="M142" s="11"/>
      <c r="N142" s="11"/>
      <c r="O142" s="11"/>
      <c r="P142" s="11"/>
      <c r="Q142" s="16">
        <v>1</v>
      </c>
      <c r="R142" s="61"/>
      <c r="S142" s="6">
        <v>230</v>
      </c>
      <c r="T142" s="199"/>
      <c r="U142" s="24">
        <f t="shared" si="14"/>
        <v>5</v>
      </c>
    </row>
    <row r="143" spans="1:25" x14ac:dyDescent="0.35">
      <c r="A143" s="116" t="s">
        <v>341</v>
      </c>
      <c r="B143" s="43" t="s">
        <v>20</v>
      </c>
      <c r="C143" s="43" t="s">
        <v>239</v>
      </c>
      <c r="D143" s="43" t="s">
        <v>342</v>
      </c>
      <c r="E143" s="11">
        <v>10</v>
      </c>
      <c r="F143" s="33"/>
      <c r="G143" s="11">
        <v>10</v>
      </c>
      <c r="H143" s="11">
        <v>5</v>
      </c>
      <c r="I143" s="11">
        <v>5</v>
      </c>
      <c r="J143" s="11"/>
      <c r="K143" s="11"/>
      <c r="L143" s="11"/>
      <c r="M143" s="11"/>
      <c r="N143" s="11"/>
      <c r="O143" s="11"/>
      <c r="P143" s="11"/>
      <c r="Q143" s="16">
        <v>1</v>
      </c>
      <c r="R143" s="61"/>
      <c r="S143" s="6">
        <v>230</v>
      </c>
      <c r="T143" s="199"/>
      <c r="U143" s="24">
        <f t="shared" si="14"/>
        <v>10</v>
      </c>
    </row>
    <row r="144" spans="1:25" x14ac:dyDescent="0.35">
      <c r="A144" s="116" t="s">
        <v>341</v>
      </c>
      <c r="B144" s="2"/>
      <c r="C144" s="43" t="s">
        <v>343</v>
      </c>
      <c r="D144" s="43" t="s">
        <v>344</v>
      </c>
      <c r="E144" s="11">
        <v>5</v>
      </c>
      <c r="F144" s="33"/>
      <c r="G144" s="11">
        <v>5</v>
      </c>
      <c r="H144" s="11">
        <v>5</v>
      </c>
      <c r="I144" s="11"/>
      <c r="J144" s="11"/>
      <c r="K144" s="11"/>
      <c r="L144" s="11"/>
      <c r="M144" s="11"/>
      <c r="N144" s="11"/>
      <c r="O144" s="11"/>
      <c r="P144" s="11"/>
      <c r="Q144" s="16"/>
      <c r="R144" s="61" t="s">
        <v>93</v>
      </c>
      <c r="S144" s="6">
        <v>230</v>
      </c>
      <c r="T144" s="199"/>
      <c r="U144" s="24">
        <f t="shared" si="14"/>
        <v>5</v>
      </c>
    </row>
    <row r="145" spans="1:25" x14ac:dyDescent="0.35">
      <c r="A145" s="117" t="s">
        <v>345</v>
      </c>
      <c r="B145" s="23"/>
      <c r="C145" s="117"/>
      <c r="D145" s="117"/>
      <c r="E145" s="14">
        <f>SUM(E135:F144)</f>
        <v>60</v>
      </c>
      <c r="F145" s="33"/>
      <c r="G145" s="14">
        <f>SUM(G135:G144)</f>
        <v>60</v>
      </c>
      <c r="H145" s="14">
        <f>SUM(H135:H144)</f>
        <v>50</v>
      </c>
      <c r="I145" s="14">
        <f t="shared" ref="I145:O145" si="15">SUM(I135:J144)</f>
        <v>10</v>
      </c>
      <c r="J145" s="14">
        <f t="shared" si="15"/>
        <v>0</v>
      </c>
      <c r="K145" s="14">
        <f t="shared" si="15"/>
        <v>0</v>
      </c>
      <c r="L145" s="14">
        <f t="shared" si="15"/>
        <v>0</v>
      </c>
      <c r="M145" s="14">
        <f t="shared" si="15"/>
        <v>0</v>
      </c>
      <c r="N145" s="14">
        <f t="shared" si="15"/>
        <v>0</v>
      </c>
      <c r="O145" s="14">
        <f t="shared" si="15"/>
        <v>0</v>
      </c>
      <c r="P145" s="14">
        <f>SUM(P135:P144)</f>
        <v>0</v>
      </c>
      <c r="Q145" s="118"/>
      <c r="R145" s="119"/>
      <c r="S145" s="200"/>
      <c r="T145" s="199"/>
      <c r="U145" s="194">
        <f t="shared" ref="U145" si="16">SUM(U135:V144)</f>
        <v>60</v>
      </c>
    </row>
    <row r="146" spans="1:25" s="50" customFormat="1" ht="30.75" customHeight="1" x14ac:dyDescent="0.3">
      <c r="A146" s="30" t="s">
        <v>0</v>
      </c>
      <c r="B146" s="30" t="s">
        <v>11</v>
      </c>
      <c r="C146" s="30" t="s">
        <v>14</v>
      </c>
      <c r="D146" s="30" t="s">
        <v>13</v>
      </c>
      <c r="E146" s="31" t="s">
        <v>9</v>
      </c>
      <c r="F146" s="33"/>
      <c r="G146" s="31" t="s">
        <v>12</v>
      </c>
      <c r="H146" s="54" t="s">
        <v>5</v>
      </c>
      <c r="I146" s="31" t="s">
        <v>1</v>
      </c>
      <c r="J146" s="31" t="s">
        <v>36</v>
      </c>
      <c r="K146" s="31" t="s">
        <v>7</v>
      </c>
      <c r="L146" s="31" t="s">
        <v>4</v>
      </c>
      <c r="M146" s="31" t="s">
        <v>175</v>
      </c>
      <c r="N146" s="31" t="s">
        <v>2</v>
      </c>
      <c r="O146" s="31" t="s">
        <v>8</v>
      </c>
      <c r="P146" s="31" t="s">
        <v>111</v>
      </c>
      <c r="Q146" s="32" t="s">
        <v>87</v>
      </c>
      <c r="R146" s="125" t="s">
        <v>96</v>
      </c>
      <c r="S146" s="30" t="s">
        <v>9</v>
      </c>
      <c r="T146" s="33"/>
      <c r="U146" s="10" t="s">
        <v>95</v>
      </c>
      <c r="V146" s="146"/>
      <c r="W146" s="146"/>
      <c r="X146" s="158"/>
      <c r="Y146" s="146"/>
    </row>
    <row r="147" spans="1:25" x14ac:dyDescent="0.35">
      <c r="A147" s="116" t="s">
        <v>346</v>
      </c>
      <c r="B147" s="2" t="s">
        <v>22</v>
      </c>
      <c r="C147" s="43" t="s">
        <v>347</v>
      </c>
      <c r="D147" s="43" t="s">
        <v>348</v>
      </c>
      <c r="E147" s="11">
        <v>20</v>
      </c>
      <c r="F147" s="33"/>
      <c r="G147" s="11">
        <v>20</v>
      </c>
      <c r="H147" s="11">
        <v>5</v>
      </c>
      <c r="I147" s="11">
        <v>15</v>
      </c>
      <c r="J147" s="11"/>
      <c r="K147" s="11"/>
      <c r="L147" s="11"/>
      <c r="M147" s="11"/>
      <c r="N147" s="11"/>
      <c r="O147" s="11"/>
      <c r="P147" s="11"/>
      <c r="Q147" s="16"/>
      <c r="R147" s="61" t="s">
        <v>93</v>
      </c>
      <c r="S147" s="6">
        <v>231</v>
      </c>
      <c r="T147" s="199"/>
      <c r="U147" s="24">
        <f t="shared" ref="U147:U150" si="17">SUM(H147:P147)</f>
        <v>20</v>
      </c>
    </row>
    <row r="148" spans="1:25" x14ac:dyDescent="0.35">
      <c r="A148" s="116" t="s">
        <v>349</v>
      </c>
      <c r="B148" s="2" t="s">
        <v>20</v>
      </c>
      <c r="C148" s="43" t="s">
        <v>271</v>
      </c>
      <c r="D148" s="43" t="s">
        <v>350</v>
      </c>
      <c r="E148" s="11">
        <v>5</v>
      </c>
      <c r="F148" s="33"/>
      <c r="G148" s="11">
        <v>5</v>
      </c>
      <c r="H148" s="11">
        <v>5</v>
      </c>
      <c r="I148" s="11"/>
      <c r="J148" s="11"/>
      <c r="K148" s="11"/>
      <c r="L148" s="11"/>
      <c r="M148" s="11"/>
      <c r="N148" s="11"/>
      <c r="O148" s="11"/>
      <c r="P148" s="11"/>
      <c r="Q148" s="16">
        <v>1</v>
      </c>
      <c r="R148" s="61"/>
      <c r="S148" s="6">
        <v>231</v>
      </c>
      <c r="T148" s="199"/>
      <c r="U148" s="24">
        <f t="shared" si="17"/>
        <v>5</v>
      </c>
    </row>
    <row r="149" spans="1:25" x14ac:dyDescent="0.35">
      <c r="A149" s="116" t="s">
        <v>349</v>
      </c>
      <c r="B149" s="116" t="s">
        <v>20</v>
      </c>
      <c r="C149" s="43" t="s">
        <v>352</v>
      </c>
      <c r="D149" s="43" t="s">
        <v>353</v>
      </c>
      <c r="E149" s="11">
        <v>10</v>
      </c>
      <c r="F149" s="33"/>
      <c r="G149" s="11">
        <v>10</v>
      </c>
      <c r="H149" s="11">
        <v>5</v>
      </c>
      <c r="I149" s="11">
        <v>5</v>
      </c>
      <c r="J149" s="11"/>
      <c r="K149" s="11"/>
      <c r="L149" s="11"/>
      <c r="M149" s="11"/>
      <c r="N149" s="11"/>
      <c r="O149" s="11"/>
      <c r="P149" s="11"/>
      <c r="Q149" s="16"/>
      <c r="R149" s="61" t="s">
        <v>93</v>
      </c>
      <c r="S149" s="6">
        <v>231</v>
      </c>
      <c r="T149" s="199"/>
      <c r="U149" s="24">
        <f t="shared" si="17"/>
        <v>10</v>
      </c>
    </row>
    <row r="150" spans="1:25" x14ac:dyDescent="0.35">
      <c r="A150" s="116" t="s">
        <v>351</v>
      </c>
      <c r="B150" s="116" t="s">
        <v>20</v>
      </c>
      <c r="C150" s="43" t="s">
        <v>209</v>
      </c>
      <c r="D150" s="43" t="s">
        <v>169</v>
      </c>
      <c r="E150" s="11">
        <v>6</v>
      </c>
      <c r="F150" s="33"/>
      <c r="G150" s="11">
        <v>6</v>
      </c>
      <c r="H150" s="11">
        <v>5</v>
      </c>
      <c r="I150" s="11">
        <v>1</v>
      </c>
      <c r="J150" s="11"/>
      <c r="K150" s="11"/>
      <c r="L150" s="11"/>
      <c r="M150" s="11"/>
      <c r="N150" s="11"/>
      <c r="O150" s="11"/>
      <c r="P150" s="11"/>
      <c r="Q150" s="16">
        <v>1</v>
      </c>
      <c r="R150" s="61"/>
      <c r="S150" s="6">
        <v>231</v>
      </c>
      <c r="T150" s="199"/>
      <c r="U150" s="24">
        <f t="shared" si="17"/>
        <v>6</v>
      </c>
    </row>
    <row r="151" spans="1:25" x14ac:dyDescent="0.35">
      <c r="A151" s="117" t="s">
        <v>355</v>
      </c>
      <c r="B151" s="23"/>
      <c r="C151" s="23"/>
      <c r="D151" s="23"/>
      <c r="E151" s="14">
        <f>SUM(E147:E150)</f>
        <v>41</v>
      </c>
      <c r="F151" s="33"/>
      <c r="G151" s="14">
        <f t="shared" ref="G151:P151" si="18">SUM(G147:G150)</f>
        <v>41</v>
      </c>
      <c r="H151" s="14">
        <f t="shared" si="18"/>
        <v>20</v>
      </c>
      <c r="I151" s="14">
        <f t="shared" si="18"/>
        <v>21</v>
      </c>
      <c r="J151" s="14">
        <f t="shared" si="18"/>
        <v>0</v>
      </c>
      <c r="K151" s="14">
        <f t="shared" si="18"/>
        <v>0</v>
      </c>
      <c r="L151" s="14">
        <f t="shared" si="18"/>
        <v>0</v>
      </c>
      <c r="M151" s="14">
        <f t="shared" si="18"/>
        <v>0</v>
      </c>
      <c r="N151" s="14">
        <f t="shared" si="18"/>
        <v>0</v>
      </c>
      <c r="O151" s="14">
        <f t="shared" si="18"/>
        <v>0</v>
      </c>
      <c r="P151" s="14">
        <f t="shared" si="18"/>
        <v>0</v>
      </c>
      <c r="Q151" s="118"/>
      <c r="R151" s="119"/>
      <c r="S151" s="114"/>
      <c r="T151" s="117"/>
      <c r="U151" s="194">
        <f t="shared" ref="U151" si="19">SUM(U147:U150)</f>
        <v>41</v>
      </c>
    </row>
    <row r="152" spans="1:25" s="50" customFormat="1" ht="30.75" customHeight="1" x14ac:dyDescent="0.3">
      <c r="A152" s="30" t="s">
        <v>0</v>
      </c>
      <c r="B152" s="30" t="s">
        <v>11</v>
      </c>
      <c r="C152" s="30" t="s">
        <v>14</v>
      </c>
      <c r="D152" s="30" t="s">
        <v>13</v>
      </c>
      <c r="E152" s="31" t="s">
        <v>9</v>
      </c>
      <c r="F152" s="33"/>
      <c r="G152" s="31" t="s">
        <v>12</v>
      </c>
      <c r="H152" s="54" t="s">
        <v>5</v>
      </c>
      <c r="I152" s="31" t="s">
        <v>1</v>
      </c>
      <c r="J152" s="31" t="s">
        <v>36</v>
      </c>
      <c r="K152" s="31" t="s">
        <v>7</v>
      </c>
      <c r="L152" s="31" t="s">
        <v>4</v>
      </c>
      <c r="M152" s="31" t="s">
        <v>175</v>
      </c>
      <c r="N152" s="31" t="s">
        <v>2</v>
      </c>
      <c r="O152" s="31" t="s">
        <v>8</v>
      </c>
      <c r="P152" s="31" t="s">
        <v>111</v>
      </c>
      <c r="Q152" s="32" t="s">
        <v>87</v>
      </c>
      <c r="R152" s="125" t="s">
        <v>96</v>
      </c>
      <c r="S152" s="30" t="s">
        <v>9</v>
      </c>
      <c r="T152" s="33"/>
      <c r="U152" s="10" t="s">
        <v>95</v>
      </c>
      <c r="V152" s="146"/>
      <c r="W152" s="146"/>
      <c r="X152" s="158"/>
      <c r="Y152" s="146"/>
    </row>
    <row r="153" spans="1:25" s="169" customFormat="1" x14ac:dyDescent="0.35">
      <c r="A153" s="12" t="s">
        <v>358</v>
      </c>
      <c r="B153" s="12"/>
      <c r="C153" s="136" t="s">
        <v>359</v>
      </c>
      <c r="D153" s="136" t="s">
        <v>360</v>
      </c>
      <c r="E153" s="13">
        <v>20</v>
      </c>
      <c r="F153" s="202"/>
      <c r="G153" s="13">
        <v>20</v>
      </c>
      <c r="H153" s="13">
        <v>5</v>
      </c>
      <c r="I153" s="13">
        <v>15</v>
      </c>
      <c r="J153" s="13"/>
      <c r="K153" s="13"/>
      <c r="L153" s="13"/>
      <c r="M153" s="13"/>
      <c r="N153" s="13"/>
      <c r="O153" s="13"/>
      <c r="P153" s="13"/>
      <c r="Q153" s="18"/>
      <c r="R153" s="135" t="s">
        <v>93</v>
      </c>
      <c r="S153" s="9">
        <v>232</v>
      </c>
      <c r="T153" s="204"/>
      <c r="U153" s="24">
        <f t="shared" ref="U153:U156" si="20">SUM(H153:P153)</f>
        <v>20</v>
      </c>
      <c r="V153" s="161"/>
      <c r="X153" s="173"/>
    </row>
    <row r="154" spans="1:25" s="169" customFormat="1" x14ac:dyDescent="0.35">
      <c r="A154" s="136" t="s">
        <v>361</v>
      </c>
      <c r="B154" s="136" t="s">
        <v>20</v>
      </c>
      <c r="C154" s="136" t="s">
        <v>210</v>
      </c>
      <c r="D154" s="136" t="s">
        <v>362</v>
      </c>
      <c r="E154" s="13">
        <v>1271.4000000000001</v>
      </c>
      <c r="F154" s="202"/>
      <c r="G154" s="13">
        <v>1271.4000000000001</v>
      </c>
      <c r="H154" s="13"/>
      <c r="I154" s="13"/>
      <c r="J154" s="13"/>
      <c r="K154" s="13"/>
      <c r="L154" s="13"/>
      <c r="M154" s="13">
        <v>1271.4000000000001</v>
      </c>
      <c r="N154" s="13"/>
      <c r="O154" s="13"/>
      <c r="P154" s="13"/>
      <c r="Q154" s="18"/>
      <c r="R154" s="135" t="s">
        <v>93</v>
      </c>
      <c r="S154" s="9">
        <v>232</v>
      </c>
      <c r="T154" s="204"/>
      <c r="U154" s="24">
        <f t="shared" si="20"/>
        <v>1271.4000000000001</v>
      </c>
      <c r="X154" s="173"/>
    </row>
    <row r="155" spans="1:25" s="169" customFormat="1" x14ac:dyDescent="0.35">
      <c r="A155" s="136" t="s">
        <v>363</v>
      </c>
      <c r="B155" s="136" t="s">
        <v>10</v>
      </c>
      <c r="C155" s="136"/>
      <c r="D155" s="136" t="s">
        <v>364</v>
      </c>
      <c r="E155" s="13">
        <v>413.4</v>
      </c>
      <c r="F155" s="202"/>
      <c r="G155" s="13">
        <v>413.4</v>
      </c>
      <c r="H155" s="13"/>
      <c r="I155" s="13"/>
      <c r="J155" s="13"/>
      <c r="K155" s="13"/>
      <c r="L155" s="13"/>
      <c r="M155" s="13">
        <v>413.4</v>
      </c>
      <c r="N155" s="13"/>
      <c r="O155" s="13"/>
      <c r="P155" s="13"/>
      <c r="Q155" s="18"/>
      <c r="R155" s="135" t="s">
        <v>107</v>
      </c>
      <c r="S155" s="9">
        <v>232</v>
      </c>
      <c r="T155" s="204"/>
      <c r="U155" s="24">
        <f t="shared" si="20"/>
        <v>413.4</v>
      </c>
      <c r="X155" s="173"/>
    </row>
    <row r="156" spans="1:25" s="169" customFormat="1" x14ac:dyDescent="0.35">
      <c r="A156" s="136" t="s">
        <v>365</v>
      </c>
      <c r="B156" s="136" t="s">
        <v>22</v>
      </c>
      <c r="C156" s="136" t="s">
        <v>154</v>
      </c>
      <c r="D156" s="136" t="s">
        <v>281</v>
      </c>
      <c r="E156" s="13">
        <v>5</v>
      </c>
      <c r="F156" s="202"/>
      <c r="G156" s="13">
        <v>5</v>
      </c>
      <c r="H156" s="13">
        <v>5</v>
      </c>
      <c r="I156" s="13"/>
      <c r="J156" s="13"/>
      <c r="K156" s="13"/>
      <c r="L156" s="13"/>
      <c r="M156" s="13"/>
      <c r="N156" s="13"/>
      <c r="O156" s="13"/>
      <c r="P156" s="13"/>
      <c r="Q156" s="18">
        <v>1</v>
      </c>
      <c r="R156" s="135"/>
      <c r="S156" s="9">
        <v>232</v>
      </c>
      <c r="T156" s="204"/>
      <c r="U156" s="24">
        <f t="shared" si="20"/>
        <v>5</v>
      </c>
      <c r="X156" s="173"/>
    </row>
    <row r="157" spans="1:25" s="120" customFormat="1" x14ac:dyDescent="0.35">
      <c r="A157" s="136" t="s">
        <v>366</v>
      </c>
      <c r="B157" s="122"/>
      <c r="C157" s="136" t="s">
        <v>321</v>
      </c>
      <c r="D157" s="136" t="s">
        <v>571</v>
      </c>
      <c r="E157" s="45">
        <v>200</v>
      </c>
      <c r="F157" s="33"/>
      <c r="G157" s="45">
        <v>200</v>
      </c>
      <c r="H157" s="45"/>
      <c r="I157" s="45">
        <v>200</v>
      </c>
      <c r="J157" s="45"/>
      <c r="K157" s="45"/>
      <c r="L157" s="45"/>
      <c r="M157" s="45"/>
      <c r="N157" s="45"/>
      <c r="O157" s="45"/>
      <c r="Q157" s="123"/>
      <c r="R157" s="61" t="s">
        <v>93</v>
      </c>
      <c r="S157" s="9">
        <v>232</v>
      </c>
      <c r="T157" s="199"/>
      <c r="U157" s="24">
        <f>SUM(H157:O157)</f>
        <v>200</v>
      </c>
      <c r="X157" s="174"/>
    </row>
    <row r="158" spans="1:25" s="156" customFormat="1" x14ac:dyDescent="0.35">
      <c r="A158" s="205" t="s">
        <v>367</v>
      </c>
      <c r="B158" s="205"/>
      <c r="C158" s="205"/>
      <c r="D158" s="205"/>
      <c r="E158" s="206">
        <f>SUM(E153:E157)</f>
        <v>1909.8000000000002</v>
      </c>
      <c r="F158" s="203"/>
      <c r="G158" s="206">
        <f t="shared" ref="G158:P158" si="21">SUM(G153:G157)</f>
        <v>1909.8000000000002</v>
      </c>
      <c r="H158" s="206">
        <f t="shared" si="21"/>
        <v>10</v>
      </c>
      <c r="I158" s="206">
        <f>SUM(I153:I157)</f>
        <v>215</v>
      </c>
      <c r="J158" s="206">
        <f t="shared" si="21"/>
        <v>0</v>
      </c>
      <c r="K158" s="206">
        <f t="shared" si="21"/>
        <v>0</v>
      </c>
      <c r="L158" s="206">
        <f t="shared" si="21"/>
        <v>0</v>
      </c>
      <c r="M158" s="206">
        <f t="shared" si="21"/>
        <v>1684.8000000000002</v>
      </c>
      <c r="N158" s="206">
        <f t="shared" si="21"/>
        <v>0</v>
      </c>
      <c r="O158" s="206">
        <f t="shared" si="21"/>
        <v>0</v>
      </c>
      <c r="P158" s="206">
        <f t="shared" si="21"/>
        <v>0</v>
      </c>
      <c r="Q158" s="17"/>
      <c r="R158" s="207"/>
      <c r="S158" s="208"/>
      <c r="T158" s="209"/>
      <c r="U158" s="212">
        <f>SUM(U153:U157)</f>
        <v>1909.8000000000002</v>
      </c>
      <c r="X158" s="176"/>
    </row>
    <row r="159" spans="1:25" s="50" customFormat="1" ht="30.75" customHeight="1" x14ac:dyDescent="0.3">
      <c r="A159" s="30" t="s">
        <v>0</v>
      </c>
      <c r="B159" s="30" t="s">
        <v>11</v>
      </c>
      <c r="C159" s="30" t="s">
        <v>14</v>
      </c>
      <c r="D159" s="30" t="s">
        <v>13</v>
      </c>
      <c r="E159" s="31" t="s">
        <v>9</v>
      </c>
      <c r="F159" s="33"/>
      <c r="G159" s="31" t="s">
        <v>12</v>
      </c>
      <c r="H159" s="54" t="s">
        <v>5</v>
      </c>
      <c r="I159" s="31" t="s">
        <v>1</v>
      </c>
      <c r="J159" s="31" t="s">
        <v>36</v>
      </c>
      <c r="K159" s="31" t="s">
        <v>7</v>
      </c>
      <c r="L159" s="31" t="s">
        <v>4</v>
      </c>
      <c r="M159" s="31" t="s">
        <v>175</v>
      </c>
      <c r="N159" s="31" t="s">
        <v>2</v>
      </c>
      <c r="O159" s="31" t="s">
        <v>8</v>
      </c>
      <c r="P159" s="31" t="s">
        <v>111</v>
      </c>
      <c r="Q159" s="32" t="s">
        <v>87</v>
      </c>
      <c r="R159" s="125" t="s">
        <v>96</v>
      </c>
      <c r="S159" s="30" t="s">
        <v>9</v>
      </c>
      <c r="T159" s="33"/>
      <c r="U159" s="10" t="s">
        <v>95</v>
      </c>
      <c r="V159" s="146"/>
      <c r="W159" s="146"/>
      <c r="X159" s="158"/>
      <c r="Y159" s="146"/>
    </row>
    <row r="160" spans="1:25" s="120" customFormat="1" x14ac:dyDescent="0.35">
      <c r="A160" s="210" t="s">
        <v>374</v>
      </c>
      <c r="B160" s="121" t="s">
        <v>20</v>
      </c>
      <c r="C160" s="210" t="s">
        <v>375</v>
      </c>
      <c r="D160" s="210" t="s">
        <v>376</v>
      </c>
      <c r="E160" s="154">
        <v>5</v>
      </c>
      <c r="F160" s="33"/>
      <c r="G160" s="154">
        <v>5</v>
      </c>
      <c r="H160" s="154">
        <v>5</v>
      </c>
      <c r="I160" s="154"/>
      <c r="J160" s="154"/>
      <c r="K160" s="154"/>
      <c r="L160" s="154"/>
      <c r="M160" s="154"/>
      <c r="N160" s="154"/>
      <c r="O160" s="154"/>
      <c r="P160" s="154"/>
      <c r="Q160" s="155">
        <v>1</v>
      </c>
      <c r="R160" s="64"/>
      <c r="S160" s="157">
        <v>233</v>
      </c>
      <c r="T160" s="33"/>
      <c r="U160" s="24">
        <f t="shared" ref="U160:U163" si="22">SUM(H160:P160)</f>
        <v>5</v>
      </c>
      <c r="X160" s="174"/>
    </row>
    <row r="161" spans="1:25" s="120" customFormat="1" x14ac:dyDescent="0.35">
      <c r="A161" s="210" t="s">
        <v>374</v>
      </c>
      <c r="B161" s="121"/>
      <c r="C161" s="210" t="s">
        <v>377</v>
      </c>
      <c r="D161" s="210" t="s">
        <v>378</v>
      </c>
      <c r="E161" s="154">
        <v>20</v>
      </c>
      <c r="F161" s="33"/>
      <c r="G161" s="154">
        <v>20</v>
      </c>
      <c r="H161" s="154">
        <v>5</v>
      </c>
      <c r="I161" s="154">
        <v>15</v>
      </c>
      <c r="J161" s="154"/>
      <c r="K161" s="154"/>
      <c r="L161" s="154"/>
      <c r="M161" s="154"/>
      <c r="N161" s="154"/>
      <c r="O161" s="154"/>
      <c r="P161" s="154"/>
      <c r="Q161" s="155">
        <v>1</v>
      </c>
      <c r="R161" s="64"/>
      <c r="S161" s="152">
        <v>233</v>
      </c>
      <c r="T161" s="33"/>
      <c r="U161" s="24">
        <f t="shared" si="22"/>
        <v>20</v>
      </c>
      <c r="X161" s="174"/>
    </row>
    <row r="162" spans="1:25" s="120" customFormat="1" x14ac:dyDescent="0.35">
      <c r="A162" s="210" t="s">
        <v>379</v>
      </c>
      <c r="B162" s="121" t="s">
        <v>22</v>
      </c>
      <c r="C162" s="210" t="s">
        <v>380</v>
      </c>
      <c r="D162" s="210" t="s">
        <v>381</v>
      </c>
      <c r="E162" s="154">
        <v>20</v>
      </c>
      <c r="F162" s="33"/>
      <c r="G162" s="154">
        <v>20</v>
      </c>
      <c r="H162" s="154">
        <v>5</v>
      </c>
      <c r="I162" s="154">
        <v>15</v>
      </c>
      <c r="J162" s="154"/>
      <c r="K162" s="154"/>
      <c r="L162" s="154"/>
      <c r="M162" s="154"/>
      <c r="N162" s="154"/>
      <c r="O162" s="154"/>
      <c r="P162" s="154"/>
      <c r="Q162" s="155"/>
      <c r="R162" s="64" t="s">
        <v>107</v>
      </c>
      <c r="S162" s="152">
        <v>233</v>
      </c>
      <c r="T162" s="33"/>
      <c r="U162" s="24">
        <f t="shared" si="22"/>
        <v>20</v>
      </c>
      <c r="X162" s="174"/>
    </row>
    <row r="163" spans="1:25" s="169" customFormat="1" x14ac:dyDescent="0.35">
      <c r="A163" s="210" t="s">
        <v>382</v>
      </c>
      <c r="B163" s="161" t="s">
        <v>20</v>
      </c>
      <c r="C163" s="210" t="s">
        <v>337</v>
      </c>
      <c r="D163" s="210" t="s">
        <v>338</v>
      </c>
      <c r="E163" s="246">
        <v>10</v>
      </c>
      <c r="F163" s="202"/>
      <c r="G163" s="246">
        <v>10</v>
      </c>
      <c r="H163" s="246">
        <v>5</v>
      </c>
      <c r="I163" s="246">
        <v>5</v>
      </c>
      <c r="J163" s="246"/>
      <c r="K163" s="246"/>
      <c r="L163" s="246"/>
      <c r="M163" s="246"/>
      <c r="N163" s="246"/>
      <c r="O163" s="246"/>
      <c r="P163" s="246"/>
      <c r="Q163" s="247">
        <v>1</v>
      </c>
      <c r="R163" s="248"/>
      <c r="S163" s="249">
        <v>233</v>
      </c>
      <c r="T163" s="202"/>
      <c r="U163" s="113">
        <f t="shared" si="22"/>
        <v>10</v>
      </c>
      <c r="X163" s="173"/>
    </row>
    <row r="164" spans="1:25" s="120" customFormat="1" x14ac:dyDescent="0.35">
      <c r="A164" s="211" t="s">
        <v>383</v>
      </c>
      <c r="B164" s="148"/>
      <c r="C164" s="148"/>
      <c r="D164" s="148"/>
      <c r="E164" s="149">
        <f>SUM(E160:E163)</f>
        <v>55</v>
      </c>
      <c r="F164" s="33"/>
      <c r="G164" s="149">
        <f t="shared" ref="G164:P164" si="23">SUM(G160:G163)</f>
        <v>55</v>
      </c>
      <c r="H164" s="149">
        <f t="shared" si="23"/>
        <v>20</v>
      </c>
      <c r="I164" s="149">
        <f t="shared" si="23"/>
        <v>35</v>
      </c>
      <c r="J164" s="149">
        <f t="shared" si="23"/>
        <v>0</v>
      </c>
      <c r="K164" s="149">
        <f t="shared" si="23"/>
        <v>0</v>
      </c>
      <c r="L164" s="149">
        <f t="shared" si="23"/>
        <v>0</v>
      </c>
      <c r="M164" s="149">
        <f t="shared" si="23"/>
        <v>0</v>
      </c>
      <c r="N164" s="149">
        <f t="shared" si="23"/>
        <v>0</v>
      </c>
      <c r="O164" s="149">
        <f t="shared" si="23"/>
        <v>0</v>
      </c>
      <c r="P164" s="149">
        <f t="shared" si="23"/>
        <v>0</v>
      </c>
      <c r="Q164" s="150"/>
      <c r="R164" s="151"/>
      <c r="S164" s="143"/>
      <c r="T164" s="33"/>
      <c r="U164" s="196">
        <f>SUM(U160:U163)</f>
        <v>55</v>
      </c>
      <c r="X164" s="174"/>
    </row>
    <row r="165" spans="1:25" s="50" customFormat="1" ht="30.75" customHeight="1" x14ac:dyDescent="0.3">
      <c r="A165" s="30" t="s">
        <v>0</v>
      </c>
      <c r="B165" s="30" t="s">
        <v>11</v>
      </c>
      <c r="C165" s="30" t="s">
        <v>14</v>
      </c>
      <c r="D165" s="30" t="s">
        <v>13</v>
      </c>
      <c r="E165" s="31" t="s">
        <v>9</v>
      </c>
      <c r="F165" s="33"/>
      <c r="G165" s="31" t="s">
        <v>12</v>
      </c>
      <c r="H165" s="54" t="s">
        <v>5</v>
      </c>
      <c r="I165" s="31" t="s">
        <v>1</v>
      </c>
      <c r="J165" s="31" t="s">
        <v>36</v>
      </c>
      <c r="K165" s="31" t="s">
        <v>7</v>
      </c>
      <c r="L165" s="31" t="s">
        <v>4</v>
      </c>
      <c r="M165" s="31" t="s">
        <v>175</v>
      </c>
      <c r="N165" s="31" t="s">
        <v>2</v>
      </c>
      <c r="O165" s="31" t="s">
        <v>8</v>
      </c>
      <c r="P165" s="31" t="s">
        <v>111</v>
      </c>
      <c r="Q165" s="32" t="s">
        <v>87</v>
      </c>
      <c r="R165" s="125" t="s">
        <v>96</v>
      </c>
      <c r="S165" s="30" t="s">
        <v>9</v>
      </c>
      <c r="T165" s="33"/>
      <c r="U165" s="10" t="s">
        <v>95</v>
      </c>
      <c r="V165" s="146"/>
      <c r="W165" s="146"/>
      <c r="X165" s="158"/>
      <c r="Y165" s="146"/>
    </row>
    <row r="166" spans="1:25" x14ac:dyDescent="0.35">
      <c r="A166" s="116" t="s">
        <v>384</v>
      </c>
      <c r="B166" s="116" t="s">
        <v>22</v>
      </c>
      <c r="C166" s="116" t="s">
        <v>53</v>
      </c>
      <c r="D166" s="116" t="s">
        <v>47</v>
      </c>
      <c r="E166" s="84">
        <v>10</v>
      </c>
      <c r="F166" s="33"/>
      <c r="G166" s="84">
        <v>10</v>
      </c>
      <c r="H166" s="84">
        <v>5</v>
      </c>
      <c r="I166" s="84">
        <v>5</v>
      </c>
      <c r="J166" s="84"/>
      <c r="K166" s="84"/>
      <c r="L166" s="84"/>
      <c r="M166" s="84"/>
      <c r="N166" s="84"/>
      <c r="O166" s="84"/>
      <c r="P166" s="84"/>
      <c r="Q166" s="6">
        <v>1</v>
      </c>
      <c r="R166" s="183"/>
      <c r="S166" s="6">
        <v>234</v>
      </c>
      <c r="T166" s="33"/>
      <c r="U166" s="24">
        <f t="shared" ref="U166:U169" si="24">SUM(H166:P166)</f>
        <v>10</v>
      </c>
    </row>
    <row r="167" spans="1:25" x14ac:dyDescent="0.35">
      <c r="A167" s="2" t="s">
        <v>385</v>
      </c>
      <c r="B167" s="2" t="s">
        <v>22</v>
      </c>
      <c r="C167" s="43" t="s">
        <v>386</v>
      </c>
      <c r="D167" s="43" t="s">
        <v>387</v>
      </c>
      <c r="E167" s="11">
        <v>5</v>
      </c>
      <c r="F167" s="33"/>
      <c r="G167" s="11">
        <v>5</v>
      </c>
      <c r="H167" s="11">
        <v>5</v>
      </c>
      <c r="I167" s="11"/>
      <c r="J167" s="11"/>
      <c r="K167" s="11"/>
      <c r="L167" s="11"/>
      <c r="M167" s="11"/>
      <c r="N167" s="14"/>
      <c r="O167" s="11"/>
      <c r="P167" s="11"/>
      <c r="Q167" s="16"/>
      <c r="R167" s="61" t="s">
        <v>93</v>
      </c>
      <c r="S167" s="6">
        <v>234</v>
      </c>
      <c r="T167" s="33"/>
      <c r="U167" s="24">
        <f t="shared" si="24"/>
        <v>5</v>
      </c>
    </row>
    <row r="168" spans="1:25" x14ac:dyDescent="0.35">
      <c r="A168" s="116" t="s">
        <v>388</v>
      </c>
      <c r="B168" s="2" t="s">
        <v>20</v>
      </c>
      <c r="C168" s="2" t="s">
        <v>389</v>
      </c>
      <c r="D168" s="116" t="s">
        <v>390</v>
      </c>
      <c r="E168" s="84">
        <v>10</v>
      </c>
      <c r="F168" s="33"/>
      <c r="G168" s="84">
        <v>10</v>
      </c>
      <c r="H168" s="84">
        <v>5</v>
      </c>
      <c r="I168" s="84">
        <v>5</v>
      </c>
      <c r="J168" s="84"/>
      <c r="K168" s="84"/>
      <c r="L168" s="84"/>
      <c r="M168" s="84"/>
      <c r="N168" s="84"/>
      <c r="O168" s="84"/>
      <c r="P168" s="84"/>
      <c r="Q168" s="6"/>
      <c r="R168" s="61" t="s">
        <v>93</v>
      </c>
      <c r="S168" s="6">
        <v>234</v>
      </c>
      <c r="T168" s="33"/>
      <c r="U168" s="24">
        <f t="shared" si="24"/>
        <v>10</v>
      </c>
    </row>
    <row r="169" spans="1:25" x14ac:dyDescent="0.35">
      <c r="A169" s="116" t="s">
        <v>391</v>
      </c>
      <c r="B169" s="116" t="s">
        <v>20</v>
      </c>
      <c r="C169" s="2" t="s">
        <v>392</v>
      </c>
      <c r="D169" s="116" t="s">
        <v>393</v>
      </c>
      <c r="E169" s="11">
        <v>15</v>
      </c>
      <c r="F169" s="33"/>
      <c r="G169" s="11">
        <v>15</v>
      </c>
      <c r="H169" s="11">
        <v>5</v>
      </c>
      <c r="I169" s="11">
        <v>10</v>
      </c>
      <c r="J169" s="11"/>
      <c r="K169" s="11"/>
      <c r="L169" s="11"/>
      <c r="M169" s="11"/>
      <c r="N169" s="11"/>
      <c r="O169" s="11"/>
      <c r="P169" s="11"/>
      <c r="Q169" s="16"/>
      <c r="R169" s="61" t="s">
        <v>394</v>
      </c>
      <c r="S169" s="6">
        <v>234</v>
      </c>
      <c r="T169" s="33"/>
      <c r="U169" s="24">
        <f t="shared" si="24"/>
        <v>15</v>
      </c>
    </row>
    <row r="170" spans="1:25" x14ac:dyDescent="0.35">
      <c r="A170" s="117" t="s">
        <v>395</v>
      </c>
      <c r="B170" s="23"/>
      <c r="C170" s="23"/>
      <c r="D170" s="23"/>
      <c r="E170" s="14">
        <f>SUM(E166:E169)</f>
        <v>40</v>
      </c>
      <c r="F170" s="33"/>
      <c r="G170" s="14">
        <f t="shared" ref="G170:P170" si="25">SUM(G166:G169)</f>
        <v>40</v>
      </c>
      <c r="H170" s="14">
        <f t="shared" si="25"/>
        <v>20</v>
      </c>
      <c r="I170" s="14">
        <f t="shared" si="25"/>
        <v>20</v>
      </c>
      <c r="J170" s="14">
        <f t="shared" si="25"/>
        <v>0</v>
      </c>
      <c r="K170" s="14">
        <f t="shared" si="25"/>
        <v>0</v>
      </c>
      <c r="L170" s="14">
        <f t="shared" si="25"/>
        <v>0</v>
      </c>
      <c r="M170" s="14">
        <f t="shared" si="25"/>
        <v>0</v>
      </c>
      <c r="N170" s="14">
        <f t="shared" si="25"/>
        <v>0</v>
      </c>
      <c r="O170" s="14">
        <f t="shared" si="25"/>
        <v>0</v>
      </c>
      <c r="P170" s="14">
        <f t="shared" si="25"/>
        <v>0</v>
      </c>
      <c r="Q170" s="118"/>
      <c r="R170" s="119"/>
      <c r="S170" s="114"/>
      <c r="T170" s="33"/>
      <c r="U170" s="194">
        <f>SUM(U166:U169)</f>
        <v>40</v>
      </c>
    </row>
    <row r="171" spans="1:25" s="50" customFormat="1" ht="30.75" customHeight="1" x14ac:dyDescent="0.3">
      <c r="A171" s="30" t="s">
        <v>0</v>
      </c>
      <c r="B171" s="30" t="s">
        <v>11</v>
      </c>
      <c r="C171" s="30" t="s">
        <v>14</v>
      </c>
      <c r="D171" s="30" t="s">
        <v>13</v>
      </c>
      <c r="E171" s="31" t="s">
        <v>9</v>
      </c>
      <c r="F171" s="33"/>
      <c r="G171" s="31" t="s">
        <v>12</v>
      </c>
      <c r="H171" s="54" t="s">
        <v>5</v>
      </c>
      <c r="I171" s="31" t="s">
        <v>1</v>
      </c>
      <c r="J171" s="31" t="s">
        <v>36</v>
      </c>
      <c r="K171" s="31" t="s">
        <v>7</v>
      </c>
      <c r="L171" s="31" t="s">
        <v>4</v>
      </c>
      <c r="M171" s="31" t="s">
        <v>175</v>
      </c>
      <c r="N171" s="31" t="s">
        <v>2</v>
      </c>
      <c r="O171" s="31" t="s">
        <v>8</v>
      </c>
      <c r="P171" s="31" t="s">
        <v>111</v>
      </c>
      <c r="Q171" s="32" t="s">
        <v>87</v>
      </c>
      <c r="R171" s="125" t="s">
        <v>96</v>
      </c>
      <c r="S171" s="30" t="s">
        <v>9</v>
      </c>
      <c r="T171" s="33"/>
      <c r="U171" s="10" t="s">
        <v>95</v>
      </c>
      <c r="V171" s="146"/>
      <c r="W171" s="146"/>
      <c r="X171" s="158"/>
      <c r="Y171" s="146"/>
    </row>
    <row r="172" spans="1:25" s="48" customFormat="1" x14ac:dyDescent="0.35">
      <c r="A172" s="116" t="s">
        <v>396</v>
      </c>
      <c r="B172" s="25" t="s">
        <v>22</v>
      </c>
      <c r="C172" s="25" t="s">
        <v>397</v>
      </c>
      <c r="D172" s="25" t="s">
        <v>398</v>
      </c>
      <c r="E172" s="26">
        <v>10</v>
      </c>
      <c r="F172" s="33"/>
      <c r="G172" s="26">
        <v>10</v>
      </c>
      <c r="H172" s="13">
        <v>5</v>
      </c>
      <c r="I172" s="26">
        <v>5</v>
      </c>
      <c r="J172" s="26"/>
      <c r="K172" s="26"/>
      <c r="L172" s="26"/>
      <c r="M172" s="26"/>
      <c r="N172" s="26"/>
      <c r="O172" s="26"/>
      <c r="P172" s="26"/>
      <c r="Q172" s="41">
        <v>1</v>
      </c>
      <c r="R172" s="61"/>
      <c r="S172" s="6">
        <v>235</v>
      </c>
      <c r="T172" s="33"/>
      <c r="U172" s="24">
        <f t="shared" ref="U172:U195" si="26">SUM(H172:P172)</f>
        <v>10</v>
      </c>
      <c r="X172" s="49"/>
    </row>
    <row r="173" spans="1:25" s="48" customFormat="1" x14ac:dyDescent="0.35">
      <c r="A173" s="116" t="s">
        <v>396</v>
      </c>
      <c r="B173" s="25" t="s">
        <v>20</v>
      </c>
      <c r="C173" s="25" t="s">
        <v>399</v>
      </c>
      <c r="D173" s="25" t="s">
        <v>400</v>
      </c>
      <c r="E173" s="26">
        <v>10</v>
      </c>
      <c r="F173" s="33"/>
      <c r="G173" s="26">
        <v>10</v>
      </c>
      <c r="H173" s="13">
        <v>5</v>
      </c>
      <c r="I173" s="26">
        <v>5</v>
      </c>
      <c r="J173" s="26"/>
      <c r="K173" s="26"/>
      <c r="L173" s="26"/>
      <c r="M173" s="26"/>
      <c r="N173" s="26"/>
      <c r="O173" s="26"/>
      <c r="P173" s="26"/>
      <c r="Q173" s="41"/>
      <c r="R173" s="61" t="s">
        <v>401</v>
      </c>
      <c r="S173" s="6">
        <v>235</v>
      </c>
      <c r="T173" s="33"/>
      <c r="U173" s="24">
        <f t="shared" si="26"/>
        <v>10</v>
      </c>
      <c r="X173" s="49"/>
    </row>
    <row r="174" spans="1:25" s="48" customFormat="1" x14ac:dyDescent="0.35">
      <c r="A174" s="116" t="s">
        <v>402</v>
      </c>
      <c r="B174" s="25"/>
      <c r="C174" s="25" t="s">
        <v>58</v>
      </c>
      <c r="D174" s="25" t="s">
        <v>405</v>
      </c>
      <c r="E174" s="26">
        <v>15</v>
      </c>
      <c r="F174" s="33"/>
      <c r="G174" s="26">
        <v>15</v>
      </c>
      <c r="H174" s="13"/>
      <c r="I174" s="26"/>
      <c r="J174" s="26"/>
      <c r="K174" s="26"/>
      <c r="L174" s="26"/>
      <c r="M174" s="26"/>
      <c r="N174" s="26">
        <v>15</v>
      </c>
      <c r="O174" s="26"/>
      <c r="P174" s="26"/>
      <c r="Q174" s="41"/>
      <c r="R174" s="61" t="s">
        <v>93</v>
      </c>
      <c r="S174" s="6"/>
      <c r="T174" s="33"/>
      <c r="U174" s="24">
        <f t="shared" si="26"/>
        <v>15</v>
      </c>
      <c r="X174" s="49"/>
    </row>
    <row r="175" spans="1:25" s="48" customFormat="1" x14ac:dyDescent="0.35">
      <c r="A175" s="116" t="s">
        <v>402</v>
      </c>
      <c r="B175" s="25" t="s">
        <v>404</v>
      </c>
      <c r="C175" s="25" t="s">
        <v>49</v>
      </c>
      <c r="D175" s="25" t="s">
        <v>403</v>
      </c>
      <c r="E175" s="26">
        <v>10</v>
      </c>
      <c r="F175" s="33"/>
      <c r="G175" s="26">
        <v>10</v>
      </c>
      <c r="H175" s="13">
        <v>5</v>
      </c>
      <c r="I175" s="26">
        <v>5</v>
      </c>
      <c r="J175" s="26"/>
      <c r="K175" s="26"/>
      <c r="L175" s="26"/>
      <c r="M175" s="26"/>
      <c r="N175" s="26"/>
      <c r="O175" s="26"/>
      <c r="P175" s="26"/>
      <c r="Q175" s="41"/>
      <c r="R175" s="61" t="s">
        <v>93</v>
      </c>
      <c r="S175" s="6">
        <v>235</v>
      </c>
      <c r="T175" s="33"/>
      <c r="U175" s="24">
        <f t="shared" si="26"/>
        <v>10</v>
      </c>
      <c r="X175" s="49"/>
    </row>
    <row r="176" spans="1:25" s="48" customFormat="1" x14ac:dyDescent="0.35">
      <c r="A176" s="116" t="s">
        <v>406</v>
      </c>
      <c r="B176" s="25" t="s">
        <v>20</v>
      </c>
      <c r="C176" s="25" t="s">
        <v>273</v>
      </c>
      <c r="D176" s="25" t="s">
        <v>274</v>
      </c>
      <c r="E176" s="26">
        <v>5</v>
      </c>
      <c r="F176" s="33"/>
      <c r="G176" s="26">
        <v>5</v>
      </c>
      <c r="H176" s="13">
        <v>5</v>
      </c>
      <c r="I176" s="26"/>
      <c r="J176" s="26"/>
      <c r="K176" s="26"/>
      <c r="L176" s="26"/>
      <c r="M176" s="26"/>
      <c r="N176" s="26"/>
      <c r="O176" s="26"/>
      <c r="P176" s="26"/>
      <c r="Q176" s="41">
        <v>1</v>
      </c>
      <c r="R176" s="61"/>
      <c r="S176" s="6">
        <v>235</v>
      </c>
      <c r="T176" s="33"/>
      <c r="U176" s="24">
        <f t="shared" si="26"/>
        <v>5</v>
      </c>
      <c r="X176" s="49"/>
    </row>
    <row r="177" spans="1:24" x14ac:dyDescent="0.35">
      <c r="A177" s="116" t="s">
        <v>406</v>
      </c>
      <c r="B177" s="43" t="s">
        <v>22</v>
      </c>
      <c r="C177" s="43" t="s">
        <v>34</v>
      </c>
      <c r="D177" s="43" t="s">
        <v>197</v>
      </c>
      <c r="E177" s="11">
        <v>7</v>
      </c>
      <c r="F177" s="33"/>
      <c r="G177" s="11">
        <v>7</v>
      </c>
      <c r="H177" s="11">
        <v>5</v>
      </c>
      <c r="I177" s="11">
        <v>2</v>
      </c>
      <c r="J177" s="11"/>
      <c r="K177" s="11"/>
      <c r="L177" s="11"/>
      <c r="M177" s="11"/>
      <c r="N177" s="11"/>
      <c r="O177" s="11"/>
      <c r="P177" s="11"/>
      <c r="Q177" s="16"/>
      <c r="R177" s="61" t="s">
        <v>93</v>
      </c>
      <c r="S177" s="6">
        <v>235</v>
      </c>
      <c r="T177" s="33"/>
      <c r="U177" s="24">
        <f t="shared" si="26"/>
        <v>7</v>
      </c>
    </row>
    <row r="178" spans="1:24" x14ac:dyDescent="0.35">
      <c r="A178" s="116" t="s">
        <v>407</v>
      </c>
      <c r="B178" s="43" t="s">
        <v>20</v>
      </c>
      <c r="C178" s="43" t="s">
        <v>408</v>
      </c>
      <c r="D178" s="43" t="s">
        <v>409</v>
      </c>
      <c r="E178" s="11">
        <v>10</v>
      </c>
      <c r="F178" s="33"/>
      <c r="G178" s="11">
        <v>10</v>
      </c>
      <c r="H178" s="11">
        <v>5</v>
      </c>
      <c r="I178" s="11">
        <v>5</v>
      </c>
      <c r="J178" s="11"/>
      <c r="K178" s="11"/>
      <c r="L178" s="11"/>
      <c r="M178" s="11"/>
      <c r="N178" s="11"/>
      <c r="O178" s="11"/>
      <c r="P178" s="11"/>
      <c r="Q178" s="16">
        <v>1</v>
      </c>
      <c r="R178" s="61"/>
      <c r="S178" s="6">
        <v>235</v>
      </c>
      <c r="T178" s="33"/>
      <c r="U178" s="24">
        <f t="shared" si="26"/>
        <v>10</v>
      </c>
    </row>
    <row r="179" spans="1:24" x14ac:dyDescent="0.35">
      <c r="A179" s="43" t="s">
        <v>407</v>
      </c>
      <c r="B179" s="43" t="s">
        <v>22</v>
      </c>
      <c r="C179" s="43" t="s">
        <v>53</v>
      </c>
      <c r="D179" s="43" t="s">
        <v>410</v>
      </c>
      <c r="E179" s="11">
        <v>5</v>
      </c>
      <c r="F179" s="33"/>
      <c r="G179" s="11">
        <v>5</v>
      </c>
      <c r="H179" s="11">
        <v>5</v>
      </c>
      <c r="I179" s="11"/>
      <c r="J179" s="11"/>
      <c r="K179" s="11"/>
      <c r="L179" s="11"/>
      <c r="M179" s="11"/>
      <c r="N179" s="11"/>
      <c r="O179" s="11"/>
      <c r="P179" s="11"/>
      <c r="Q179" s="16"/>
      <c r="R179" s="129" t="s">
        <v>93</v>
      </c>
      <c r="S179" s="213">
        <v>235</v>
      </c>
      <c r="T179" s="33"/>
      <c r="U179" s="24">
        <f t="shared" si="26"/>
        <v>5</v>
      </c>
    </row>
    <row r="180" spans="1:24" s="159" customFormat="1" x14ac:dyDescent="0.35">
      <c r="A180" s="81" t="s">
        <v>407</v>
      </c>
      <c r="B180" s="81" t="s">
        <v>411</v>
      </c>
      <c r="C180" s="81" t="s">
        <v>412</v>
      </c>
      <c r="D180" s="81" t="s">
        <v>413</v>
      </c>
      <c r="E180" s="214">
        <v>393.84</v>
      </c>
      <c r="F180" s="33"/>
      <c r="G180" s="214">
        <v>120</v>
      </c>
      <c r="H180" s="214"/>
      <c r="I180" s="214"/>
      <c r="J180" s="214"/>
      <c r="K180" s="214"/>
      <c r="L180" s="214"/>
      <c r="M180" s="214"/>
      <c r="N180" s="214">
        <v>120</v>
      </c>
      <c r="O180" s="214"/>
      <c r="P180" s="214"/>
      <c r="Q180" s="215"/>
      <c r="R180" s="61" t="s">
        <v>38</v>
      </c>
      <c r="S180" s="124">
        <v>236</v>
      </c>
      <c r="T180" s="33"/>
      <c r="U180" s="24">
        <f t="shared" si="26"/>
        <v>120</v>
      </c>
      <c r="X180" s="177"/>
    </row>
    <row r="181" spans="1:24" s="46" customFormat="1" x14ac:dyDescent="0.35">
      <c r="A181" s="122" t="s">
        <v>407</v>
      </c>
      <c r="B181" s="20" t="s">
        <v>411</v>
      </c>
      <c r="C181" s="20" t="s">
        <v>412</v>
      </c>
      <c r="D181" s="20" t="s">
        <v>414</v>
      </c>
      <c r="E181" s="51"/>
      <c r="F181" s="33"/>
      <c r="G181" s="51">
        <v>85</v>
      </c>
      <c r="H181" s="51"/>
      <c r="I181" s="51"/>
      <c r="J181" s="51"/>
      <c r="K181" s="51"/>
      <c r="L181" s="51"/>
      <c r="M181" s="51"/>
      <c r="N181" s="51">
        <v>85</v>
      </c>
      <c r="O181" s="51"/>
      <c r="P181" s="51"/>
      <c r="Q181" s="53"/>
      <c r="R181" s="61" t="s">
        <v>38</v>
      </c>
      <c r="S181" s="124">
        <v>236</v>
      </c>
      <c r="T181" s="33"/>
      <c r="U181" s="24">
        <f t="shared" si="26"/>
        <v>85</v>
      </c>
      <c r="X181" s="47"/>
    </row>
    <row r="182" spans="1:24" x14ac:dyDescent="0.35">
      <c r="A182" s="122" t="s">
        <v>407</v>
      </c>
      <c r="B182" s="43" t="s">
        <v>411</v>
      </c>
      <c r="C182" s="43" t="s">
        <v>412</v>
      </c>
      <c r="D182" s="43" t="s">
        <v>415</v>
      </c>
      <c r="E182" s="45"/>
      <c r="F182" s="33"/>
      <c r="G182" s="45">
        <v>88.84</v>
      </c>
      <c r="H182" s="45"/>
      <c r="I182" s="45"/>
      <c r="J182" s="45"/>
      <c r="K182" s="45"/>
      <c r="L182" s="45"/>
      <c r="M182" s="45"/>
      <c r="N182" s="45">
        <v>88.84</v>
      </c>
      <c r="O182" s="45"/>
      <c r="P182" s="45"/>
      <c r="Q182" s="123"/>
      <c r="R182" s="61" t="s">
        <v>38</v>
      </c>
      <c r="S182" s="124">
        <v>236</v>
      </c>
      <c r="T182" s="33"/>
      <c r="U182" s="24">
        <f t="shared" si="26"/>
        <v>88.84</v>
      </c>
    </row>
    <row r="183" spans="1:24" x14ac:dyDescent="0.35">
      <c r="A183" s="122" t="s">
        <v>407</v>
      </c>
      <c r="B183" s="43" t="s">
        <v>20</v>
      </c>
      <c r="C183" s="43" t="s">
        <v>416</v>
      </c>
      <c r="D183" s="43" t="s">
        <v>417</v>
      </c>
      <c r="E183" s="83"/>
      <c r="F183" s="33"/>
      <c r="G183" s="83">
        <v>5</v>
      </c>
      <c r="H183" s="83">
        <v>5</v>
      </c>
      <c r="I183" s="83"/>
      <c r="J183" s="83"/>
      <c r="K183" s="83"/>
      <c r="L183" s="83"/>
      <c r="M183" s="83"/>
      <c r="N183" s="83"/>
      <c r="O183" s="83"/>
      <c r="P183" s="83"/>
      <c r="Q183" s="124"/>
      <c r="R183" s="61" t="s">
        <v>38</v>
      </c>
      <c r="S183" s="124">
        <v>236</v>
      </c>
      <c r="T183" s="33"/>
      <c r="U183" s="24">
        <f t="shared" si="26"/>
        <v>5</v>
      </c>
      <c r="X183" s="39"/>
    </row>
    <row r="184" spans="1:24" x14ac:dyDescent="0.35">
      <c r="A184" s="122" t="s">
        <v>407</v>
      </c>
      <c r="B184" s="43" t="s">
        <v>10</v>
      </c>
      <c r="C184" s="43" t="s">
        <v>30</v>
      </c>
      <c r="D184" s="43" t="s">
        <v>418</v>
      </c>
      <c r="E184" s="45"/>
      <c r="F184" s="33"/>
      <c r="G184" s="45">
        <v>10</v>
      </c>
      <c r="H184" s="45">
        <v>5</v>
      </c>
      <c r="I184" s="45">
        <v>5</v>
      </c>
      <c r="J184" s="45"/>
      <c r="K184" s="45"/>
      <c r="L184" s="45"/>
      <c r="M184" s="45"/>
      <c r="N184" s="45"/>
      <c r="O184" s="45"/>
      <c r="P184" s="45"/>
      <c r="Q184" s="123"/>
      <c r="R184" s="61" t="s">
        <v>38</v>
      </c>
      <c r="S184" s="124">
        <v>236</v>
      </c>
      <c r="T184" s="33"/>
      <c r="U184" s="24">
        <f t="shared" si="26"/>
        <v>10</v>
      </c>
    </row>
    <row r="185" spans="1:24" x14ac:dyDescent="0.35">
      <c r="A185" s="122" t="s">
        <v>407</v>
      </c>
      <c r="B185" s="43" t="s">
        <v>10</v>
      </c>
      <c r="C185" s="43" t="s">
        <v>238</v>
      </c>
      <c r="D185" s="43" t="s">
        <v>420</v>
      </c>
      <c r="E185" s="83"/>
      <c r="F185" s="33"/>
      <c r="G185" s="83">
        <v>20</v>
      </c>
      <c r="H185" s="83">
        <v>5</v>
      </c>
      <c r="I185" s="83">
        <v>15</v>
      </c>
      <c r="J185" s="83"/>
      <c r="K185" s="83"/>
      <c r="L185" s="83"/>
      <c r="M185" s="83"/>
      <c r="N185" s="83"/>
      <c r="O185" s="83"/>
      <c r="P185" s="83"/>
      <c r="Q185" s="124"/>
      <c r="R185" s="61" t="s">
        <v>38</v>
      </c>
      <c r="S185" s="124">
        <v>236</v>
      </c>
      <c r="T185" s="33"/>
      <c r="U185" s="24">
        <f t="shared" si="26"/>
        <v>20</v>
      </c>
      <c r="X185" s="39"/>
    </row>
    <row r="186" spans="1:24" x14ac:dyDescent="0.35">
      <c r="A186" s="122" t="s">
        <v>407</v>
      </c>
      <c r="B186" s="43" t="s">
        <v>421</v>
      </c>
      <c r="C186" s="43" t="s">
        <v>359</v>
      </c>
      <c r="D186" s="43" t="s">
        <v>422</v>
      </c>
      <c r="E186" s="83"/>
      <c r="F186" s="33"/>
      <c r="G186" s="83">
        <v>10</v>
      </c>
      <c r="H186" s="83">
        <v>5</v>
      </c>
      <c r="I186" s="83">
        <v>5</v>
      </c>
      <c r="J186" s="83"/>
      <c r="K186" s="83"/>
      <c r="L186" s="83"/>
      <c r="M186" s="83"/>
      <c r="N186" s="83"/>
      <c r="O186" s="83"/>
      <c r="P186" s="83"/>
      <c r="Q186" s="124"/>
      <c r="R186" s="61" t="s">
        <v>38</v>
      </c>
      <c r="S186" s="124">
        <v>236</v>
      </c>
      <c r="T186" s="33"/>
      <c r="U186" s="24">
        <f t="shared" si="26"/>
        <v>10</v>
      </c>
      <c r="X186" s="39"/>
    </row>
    <row r="187" spans="1:24" x14ac:dyDescent="0.35">
      <c r="A187" s="122" t="s">
        <v>407</v>
      </c>
      <c r="B187" s="43" t="s">
        <v>10</v>
      </c>
      <c r="C187" s="43" t="s">
        <v>49</v>
      </c>
      <c r="D187" s="43" t="s">
        <v>423</v>
      </c>
      <c r="E187" s="83"/>
      <c r="F187" s="33"/>
      <c r="G187" s="83">
        <v>10</v>
      </c>
      <c r="H187" s="83">
        <v>5</v>
      </c>
      <c r="I187" s="83">
        <v>5</v>
      </c>
      <c r="J187" s="83"/>
      <c r="K187" s="83"/>
      <c r="L187" s="83"/>
      <c r="M187" s="83"/>
      <c r="N187" s="83"/>
      <c r="O187" s="83"/>
      <c r="P187" s="83"/>
      <c r="Q187" s="124"/>
      <c r="R187" s="61" t="s">
        <v>38</v>
      </c>
      <c r="S187" s="124">
        <v>236</v>
      </c>
      <c r="T187" s="33"/>
      <c r="U187" s="24">
        <f t="shared" si="26"/>
        <v>10</v>
      </c>
      <c r="X187" s="39"/>
    </row>
    <row r="188" spans="1:24" x14ac:dyDescent="0.35">
      <c r="A188" s="122" t="s">
        <v>407</v>
      </c>
      <c r="B188" s="43" t="s">
        <v>17</v>
      </c>
      <c r="C188" s="43" t="s">
        <v>425</v>
      </c>
      <c r="D188" s="43" t="s">
        <v>424</v>
      </c>
      <c r="E188" s="83"/>
      <c r="F188" s="33"/>
      <c r="G188" s="83">
        <v>5</v>
      </c>
      <c r="H188" s="83">
        <v>5</v>
      </c>
      <c r="I188" s="83"/>
      <c r="J188" s="83"/>
      <c r="K188" s="83"/>
      <c r="L188" s="83"/>
      <c r="M188" s="83"/>
      <c r="N188" s="83"/>
      <c r="O188" s="83"/>
      <c r="P188" s="83"/>
      <c r="Q188" s="124"/>
      <c r="R188" s="61" t="s">
        <v>38</v>
      </c>
      <c r="S188" s="124">
        <v>236</v>
      </c>
      <c r="T188" s="33"/>
      <c r="U188" s="24">
        <f t="shared" si="26"/>
        <v>5</v>
      </c>
      <c r="X188" s="39"/>
    </row>
    <row r="189" spans="1:24" x14ac:dyDescent="0.35">
      <c r="A189" s="122" t="s">
        <v>407</v>
      </c>
      <c r="B189" s="43" t="s">
        <v>10</v>
      </c>
      <c r="C189" s="43" t="s">
        <v>31</v>
      </c>
      <c r="D189" s="43" t="s">
        <v>426</v>
      </c>
      <c r="E189" s="83"/>
      <c r="F189" s="33"/>
      <c r="G189" s="83">
        <v>5</v>
      </c>
      <c r="H189" s="83">
        <v>5</v>
      </c>
      <c r="I189" s="83"/>
      <c r="J189" s="83"/>
      <c r="K189" s="83"/>
      <c r="L189" s="83"/>
      <c r="M189" s="83"/>
      <c r="N189" s="83"/>
      <c r="O189" s="83"/>
      <c r="P189" s="83"/>
      <c r="Q189" s="124"/>
      <c r="R189" s="61" t="s">
        <v>38</v>
      </c>
      <c r="S189" s="124">
        <v>236</v>
      </c>
      <c r="T189" s="33"/>
      <c r="U189" s="24">
        <f t="shared" si="26"/>
        <v>5</v>
      </c>
      <c r="X189" s="39"/>
    </row>
    <row r="190" spans="1:24" x14ac:dyDescent="0.35">
      <c r="A190" s="122" t="s">
        <v>407</v>
      </c>
      <c r="B190" s="43" t="s">
        <v>10</v>
      </c>
      <c r="C190" s="43" t="s">
        <v>428</v>
      </c>
      <c r="D190" s="43" t="s">
        <v>429</v>
      </c>
      <c r="E190" s="45"/>
      <c r="F190" s="33"/>
      <c r="G190" s="45">
        <v>10</v>
      </c>
      <c r="H190" s="45">
        <v>5</v>
      </c>
      <c r="I190" s="45">
        <v>5</v>
      </c>
      <c r="J190" s="45"/>
      <c r="K190" s="45"/>
      <c r="L190" s="45"/>
      <c r="M190" s="45"/>
      <c r="N190" s="45"/>
      <c r="O190" s="45"/>
      <c r="P190" s="45"/>
      <c r="Q190" s="123"/>
      <c r="R190" s="61" t="s">
        <v>38</v>
      </c>
      <c r="S190" s="124">
        <v>236</v>
      </c>
      <c r="T190" s="33"/>
      <c r="U190" s="24">
        <f t="shared" si="26"/>
        <v>10</v>
      </c>
    </row>
    <row r="191" spans="1:24" x14ac:dyDescent="0.35">
      <c r="A191" s="122" t="s">
        <v>407</v>
      </c>
      <c r="B191" s="43" t="s">
        <v>10</v>
      </c>
      <c r="C191" s="43" t="s">
        <v>430</v>
      </c>
      <c r="D191" s="43" t="s">
        <v>431</v>
      </c>
      <c r="E191" s="11"/>
      <c r="F191" s="33"/>
      <c r="G191" s="11">
        <v>10</v>
      </c>
      <c r="H191" s="11">
        <v>5</v>
      </c>
      <c r="I191" s="11">
        <v>5</v>
      </c>
      <c r="J191" s="11"/>
      <c r="K191" s="11"/>
      <c r="L191" s="11"/>
      <c r="M191" s="11"/>
      <c r="N191" s="11"/>
      <c r="O191" s="11"/>
      <c r="P191" s="11"/>
      <c r="Q191" s="16"/>
      <c r="R191" s="61" t="s">
        <v>38</v>
      </c>
      <c r="S191" s="124">
        <v>236</v>
      </c>
      <c r="T191" s="33"/>
      <c r="U191" s="24">
        <f t="shared" si="26"/>
        <v>10</v>
      </c>
    </row>
    <row r="192" spans="1:24" x14ac:dyDescent="0.35">
      <c r="A192" s="122" t="s">
        <v>407</v>
      </c>
      <c r="B192" s="43" t="s">
        <v>20</v>
      </c>
      <c r="C192" s="43" t="s">
        <v>432</v>
      </c>
      <c r="D192" s="43" t="s">
        <v>21</v>
      </c>
      <c r="E192" s="84"/>
      <c r="F192" s="33"/>
      <c r="G192" s="84">
        <v>15</v>
      </c>
      <c r="H192" s="84">
        <v>5</v>
      </c>
      <c r="I192" s="84">
        <v>10</v>
      </c>
      <c r="J192" s="84"/>
      <c r="K192" s="84"/>
      <c r="L192" s="84"/>
      <c r="M192" s="84"/>
      <c r="N192" s="84"/>
      <c r="O192" s="84"/>
      <c r="P192" s="84"/>
      <c r="Q192" s="6"/>
      <c r="R192" s="61" t="s">
        <v>38</v>
      </c>
      <c r="S192" s="124">
        <v>236</v>
      </c>
      <c r="T192" s="33"/>
      <c r="U192" s="24">
        <f t="shared" si="26"/>
        <v>15</v>
      </c>
      <c r="X192" s="39"/>
    </row>
    <row r="193" spans="1:25" x14ac:dyDescent="0.35">
      <c r="A193" s="122" t="s">
        <v>433</v>
      </c>
      <c r="B193" s="43" t="s">
        <v>10</v>
      </c>
      <c r="C193" s="43" t="s">
        <v>359</v>
      </c>
      <c r="D193" s="43" t="s">
        <v>427</v>
      </c>
      <c r="E193" s="83">
        <v>5</v>
      </c>
      <c r="F193" s="33"/>
      <c r="G193" s="83">
        <v>5</v>
      </c>
      <c r="H193" s="83">
        <v>5</v>
      </c>
      <c r="I193" s="83"/>
      <c r="J193" s="83"/>
      <c r="K193" s="83"/>
      <c r="L193" s="83"/>
      <c r="M193" s="83"/>
      <c r="N193" s="83"/>
      <c r="O193" s="83"/>
      <c r="P193" s="83"/>
      <c r="Q193" s="124"/>
      <c r="R193" s="197" t="s">
        <v>107</v>
      </c>
      <c r="S193" s="124">
        <v>236</v>
      </c>
      <c r="T193" s="33"/>
      <c r="U193" s="24">
        <f t="shared" si="26"/>
        <v>5</v>
      </c>
      <c r="X193" s="39"/>
    </row>
    <row r="194" spans="1:25" x14ac:dyDescent="0.35">
      <c r="A194" s="84" t="s">
        <v>433</v>
      </c>
      <c r="B194" s="43" t="s">
        <v>10</v>
      </c>
      <c r="C194" s="43" t="s">
        <v>435</v>
      </c>
      <c r="D194" s="43" t="s">
        <v>434</v>
      </c>
      <c r="E194" s="84">
        <v>5</v>
      </c>
      <c r="F194" s="33"/>
      <c r="G194" s="84">
        <v>5</v>
      </c>
      <c r="H194" s="84">
        <v>5</v>
      </c>
      <c r="I194" s="84"/>
      <c r="J194" s="84"/>
      <c r="K194" s="84"/>
      <c r="L194" s="84"/>
      <c r="M194" s="84"/>
      <c r="N194" s="84"/>
      <c r="O194" s="84"/>
      <c r="P194" s="84"/>
      <c r="Q194" s="6"/>
      <c r="R194" s="183" t="s">
        <v>107</v>
      </c>
      <c r="S194" s="124">
        <v>236</v>
      </c>
      <c r="T194" s="33"/>
      <c r="U194" s="24">
        <f t="shared" si="26"/>
        <v>5</v>
      </c>
      <c r="X194" s="39"/>
    </row>
    <row r="195" spans="1:25" x14ac:dyDescent="0.35">
      <c r="A195" s="84" t="s">
        <v>433</v>
      </c>
      <c r="B195" s="43" t="s">
        <v>22</v>
      </c>
      <c r="C195" s="43" t="s">
        <v>49</v>
      </c>
      <c r="D195" s="43" t="s">
        <v>436</v>
      </c>
      <c r="E195" s="84">
        <v>10</v>
      </c>
      <c r="F195" s="33"/>
      <c r="G195" s="84">
        <v>10</v>
      </c>
      <c r="H195" s="84">
        <v>5</v>
      </c>
      <c r="I195" s="84">
        <v>5</v>
      </c>
      <c r="J195" s="84"/>
      <c r="K195" s="84"/>
      <c r="L195" s="84"/>
      <c r="M195" s="84"/>
      <c r="N195" s="84"/>
      <c r="O195" s="84"/>
      <c r="P195" s="84"/>
      <c r="Q195" s="6"/>
      <c r="R195" s="183" t="s">
        <v>437</v>
      </c>
      <c r="S195" s="6">
        <v>236</v>
      </c>
      <c r="T195" s="33"/>
      <c r="U195" s="24">
        <f t="shared" si="26"/>
        <v>10</v>
      </c>
      <c r="X195" s="39"/>
    </row>
    <row r="196" spans="1:25" x14ac:dyDescent="0.35">
      <c r="A196" s="98" t="s">
        <v>447</v>
      </c>
      <c r="B196" s="117"/>
      <c r="C196" s="117"/>
      <c r="D196" s="117"/>
      <c r="E196" s="98">
        <f>SUM(E172:E195)</f>
        <v>485.84</v>
      </c>
      <c r="F196" s="33"/>
      <c r="G196" s="98">
        <f t="shared" ref="G196:P196" si="27">SUM(G172:G195)</f>
        <v>485.84000000000003</v>
      </c>
      <c r="H196" s="98">
        <f t="shared" si="27"/>
        <v>100</v>
      </c>
      <c r="I196" s="98">
        <f t="shared" si="27"/>
        <v>77</v>
      </c>
      <c r="J196" s="98">
        <f t="shared" si="27"/>
        <v>0</v>
      </c>
      <c r="K196" s="98">
        <f t="shared" si="27"/>
        <v>0</v>
      </c>
      <c r="L196" s="98">
        <f t="shared" si="27"/>
        <v>0</v>
      </c>
      <c r="M196" s="98">
        <f t="shared" si="27"/>
        <v>0</v>
      </c>
      <c r="N196" s="98">
        <f t="shared" si="27"/>
        <v>308.84000000000003</v>
      </c>
      <c r="O196" s="98">
        <f t="shared" si="27"/>
        <v>0</v>
      </c>
      <c r="P196" s="98">
        <f t="shared" si="27"/>
        <v>0</v>
      </c>
      <c r="Q196" s="114"/>
      <c r="R196" s="216"/>
      <c r="S196" s="114"/>
      <c r="T196" s="33"/>
      <c r="U196" s="194">
        <f>SUM(U172:U195)</f>
        <v>485.84000000000003</v>
      </c>
      <c r="X196" s="39"/>
    </row>
    <row r="197" spans="1:25" s="50" customFormat="1" ht="30.75" customHeight="1" x14ac:dyDescent="0.3">
      <c r="A197" s="30" t="s">
        <v>0</v>
      </c>
      <c r="B197" s="30" t="s">
        <v>11</v>
      </c>
      <c r="C197" s="30" t="s">
        <v>14</v>
      </c>
      <c r="D197" s="30" t="s">
        <v>13</v>
      </c>
      <c r="E197" s="31" t="s">
        <v>9</v>
      </c>
      <c r="F197" s="33"/>
      <c r="G197" s="31" t="s">
        <v>12</v>
      </c>
      <c r="H197" s="54" t="s">
        <v>5</v>
      </c>
      <c r="I197" s="31" t="s">
        <v>1</v>
      </c>
      <c r="J197" s="31" t="s">
        <v>36</v>
      </c>
      <c r="K197" s="31" t="s">
        <v>7</v>
      </c>
      <c r="L197" s="31" t="s">
        <v>4</v>
      </c>
      <c r="M197" s="31" t="s">
        <v>175</v>
      </c>
      <c r="N197" s="31" t="s">
        <v>2</v>
      </c>
      <c r="O197" s="31" t="s">
        <v>8</v>
      </c>
      <c r="P197" s="31" t="s">
        <v>111</v>
      </c>
      <c r="Q197" s="32" t="s">
        <v>87</v>
      </c>
      <c r="R197" s="125" t="s">
        <v>96</v>
      </c>
      <c r="S197" s="30" t="s">
        <v>9</v>
      </c>
      <c r="T197" s="33"/>
      <c r="U197" s="10" t="s">
        <v>95</v>
      </c>
      <c r="V197" s="146"/>
      <c r="W197" s="146"/>
      <c r="X197" s="158"/>
      <c r="Y197" s="146"/>
    </row>
    <row r="198" spans="1:25" x14ac:dyDescent="0.35">
      <c r="A198" s="84" t="s">
        <v>448</v>
      </c>
      <c r="B198" s="43" t="s">
        <v>22</v>
      </c>
      <c r="C198" s="43" t="s">
        <v>79</v>
      </c>
      <c r="D198" s="43" t="s">
        <v>419</v>
      </c>
      <c r="E198" s="84">
        <v>20</v>
      </c>
      <c r="F198" s="33"/>
      <c r="G198" s="84">
        <v>20</v>
      </c>
      <c r="H198" s="84">
        <v>5</v>
      </c>
      <c r="I198" s="84">
        <v>15</v>
      </c>
      <c r="J198" s="84"/>
      <c r="K198" s="84"/>
      <c r="L198" s="84"/>
      <c r="M198" s="84"/>
      <c r="N198" s="84"/>
      <c r="O198" s="84"/>
      <c r="P198" s="84"/>
      <c r="Q198" s="6">
        <v>1</v>
      </c>
      <c r="R198" s="183"/>
      <c r="S198" s="6">
        <v>237</v>
      </c>
      <c r="T198" s="33"/>
      <c r="U198" s="24">
        <f t="shared" ref="U198:U209" si="28">SUM(H198:P198)</f>
        <v>20</v>
      </c>
      <c r="X198" s="39"/>
    </row>
    <row r="199" spans="1:25" x14ac:dyDescent="0.35">
      <c r="A199" s="84" t="s">
        <v>448</v>
      </c>
      <c r="B199" s="43" t="s">
        <v>22</v>
      </c>
      <c r="C199" s="43" t="s">
        <v>35</v>
      </c>
      <c r="D199" s="43" t="s">
        <v>449</v>
      </c>
      <c r="E199" s="84">
        <v>12</v>
      </c>
      <c r="F199" s="33"/>
      <c r="G199" s="84">
        <v>12</v>
      </c>
      <c r="H199" s="84"/>
      <c r="I199" s="84"/>
      <c r="J199" s="84"/>
      <c r="K199" s="84"/>
      <c r="L199" s="84">
        <v>12</v>
      </c>
      <c r="M199" s="84"/>
      <c r="N199" s="84"/>
      <c r="O199" s="84"/>
      <c r="P199" s="84"/>
      <c r="Q199" s="6"/>
      <c r="R199" s="183" t="s">
        <v>93</v>
      </c>
      <c r="S199" s="6">
        <v>237</v>
      </c>
      <c r="T199" s="33"/>
      <c r="U199" s="24">
        <f t="shared" si="28"/>
        <v>12</v>
      </c>
      <c r="X199" s="39"/>
    </row>
    <row r="200" spans="1:25" x14ac:dyDescent="0.35">
      <c r="A200" s="84" t="s">
        <v>448</v>
      </c>
      <c r="B200" s="43" t="s">
        <v>22</v>
      </c>
      <c r="C200" s="43" t="s">
        <v>450</v>
      </c>
      <c r="D200" s="43" t="s">
        <v>451</v>
      </c>
      <c r="E200" s="84">
        <v>10</v>
      </c>
      <c r="F200" s="33"/>
      <c r="G200" s="84">
        <v>10</v>
      </c>
      <c r="H200" s="84">
        <v>5</v>
      </c>
      <c r="I200" s="84">
        <v>5</v>
      </c>
      <c r="J200" s="84"/>
      <c r="K200" s="84"/>
      <c r="L200" s="84"/>
      <c r="M200" s="84"/>
      <c r="N200" s="84"/>
      <c r="O200" s="84"/>
      <c r="P200" s="84"/>
      <c r="Q200" s="6">
        <v>1</v>
      </c>
      <c r="R200" s="183"/>
      <c r="S200" s="6">
        <v>237</v>
      </c>
      <c r="T200" s="33"/>
      <c r="U200" s="24">
        <f t="shared" si="28"/>
        <v>10</v>
      </c>
      <c r="X200" s="39"/>
    </row>
    <row r="201" spans="1:25" s="120" customFormat="1" x14ac:dyDescent="0.35">
      <c r="A201" s="83" t="s">
        <v>452</v>
      </c>
      <c r="B201" s="122" t="s">
        <v>20</v>
      </c>
      <c r="C201" s="122" t="s">
        <v>453</v>
      </c>
      <c r="D201" s="122" t="s">
        <v>47</v>
      </c>
      <c r="E201" s="83">
        <v>10</v>
      </c>
      <c r="F201" s="33"/>
      <c r="G201" s="83">
        <v>10</v>
      </c>
      <c r="H201" s="83">
        <v>5</v>
      </c>
      <c r="I201" s="83">
        <v>5</v>
      </c>
      <c r="J201" s="83"/>
      <c r="K201" s="83"/>
      <c r="L201" s="83"/>
      <c r="M201" s="83"/>
      <c r="N201" s="83"/>
      <c r="O201" s="83"/>
      <c r="P201" s="83"/>
      <c r="Q201" s="124"/>
      <c r="R201" s="183" t="s">
        <v>93</v>
      </c>
      <c r="S201" s="124">
        <v>237</v>
      </c>
      <c r="T201" s="33"/>
      <c r="U201" s="24">
        <f t="shared" si="28"/>
        <v>10</v>
      </c>
    </row>
    <row r="202" spans="1:25" x14ac:dyDescent="0.35">
      <c r="A202" s="84" t="s">
        <v>454</v>
      </c>
      <c r="B202" s="43" t="s">
        <v>22</v>
      </c>
      <c r="C202" s="43" t="s">
        <v>455</v>
      </c>
      <c r="D202" s="43" t="s">
        <v>456</v>
      </c>
      <c r="E202" s="84">
        <v>5</v>
      </c>
      <c r="F202" s="33"/>
      <c r="G202" s="84">
        <v>5</v>
      </c>
      <c r="H202" s="84">
        <v>5</v>
      </c>
      <c r="I202" s="84"/>
      <c r="J202" s="84"/>
      <c r="K202" s="84"/>
      <c r="L202" s="84"/>
      <c r="M202" s="84"/>
      <c r="N202" s="84"/>
      <c r="O202" s="84"/>
      <c r="P202" s="84"/>
      <c r="Q202" s="6">
        <v>1</v>
      </c>
      <c r="R202" s="183"/>
      <c r="S202" s="6">
        <v>237</v>
      </c>
      <c r="T202" s="33"/>
      <c r="U202" s="24">
        <f t="shared" si="28"/>
        <v>5</v>
      </c>
      <c r="X202" s="39"/>
    </row>
    <row r="203" spans="1:25" x14ac:dyDescent="0.35">
      <c r="A203" s="84" t="s">
        <v>457</v>
      </c>
      <c r="B203" s="43" t="s">
        <v>22</v>
      </c>
      <c r="C203" s="43" t="s">
        <v>430</v>
      </c>
      <c r="D203" s="43" t="s">
        <v>458</v>
      </c>
      <c r="E203" s="84">
        <v>5</v>
      </c>
      <c r="F203" s="33"/>
      <c r="G203" s="84">
        <v>5</v>
      </c>
      <c r="H203" s="84">
        <v>5</v>
      </c>
      <c r="I203" s="84"/>
      <c r="J203" s="84"/>
      <c r="K203" s="84"/>
      <c r="L203" s="84"/>
      <c r="M203" s="84"/>
      <c r="N203" s="84"/>
      <c r="O203" s="84"/>
      <c r="P203" s="84"/>
      <c r="Q203" s="6">
        <v>1</v>
      </c>
      <c r="R203" s="183"/>
      <c r="S203" s="6">
        <v>237</v>
      </c>
      <c r="T203" s="33"/>
      <c r="U203" s="24">
        <f t="shared" si="28"/>
        <v>5</v>
      </c>
      <c r="X203" s="39"/>
    </row>
    <row r="204" spans="1:25" x14ac:dyDescent="0.35">
      <c r="A204" s="84" t="s">
        <v>459</v>
      </c>
      <c r="B204" s="43" t="s">
        <v>20</v>
      </c>
      <c r="C204" s="43" t="s">
        <v>337</v>
      </c>
      <c r="D204" s="43" t="s">
        <v>338</v>
      </c>
      <c r="E204" s="84">
        <v>10</v>
      </c>
      <c r="F204" s="33"/>
      <c r="G204" s="84">
        <v>10</v>
      </c>
      <c r="H204" s="84">
        <v>5</v>
      </c>
      <c r="I204" s="84">
        <v>5</v>
      </c>
      <c r="J204" s="84"/>
      <c r="K204" s="84"/>
      <c r="L204" s="84"/>
      <c r="M204" s="84"/>
      <c r="N204" s="84"/>
      <c r="O204" s="84"/>
      <c r="P204" s="84"/>
      <c r="Q204" s="6">
        <v>1</v>
      </c>
      <c r="R204" s="183"/>
      <c r="S204" s="6">
        <v>237</v>
      </c>
      <c r="T204" s="33"/>
      <c r="U204" s="24">
        <f t="shared" si="28"/>
        <v>10</v>
      </c>
      <c r="X204" s="39"/>
    </row>
    <row r="205" spans="1:25" x14ac:dyDescent="0.35">
      <c r="A205" s="84" t="s">
        <v>459</v>
      </c>
      <c r="B205" s="2"/>
      <c r="C205" s="43" t="s">
        <v>31</v>
      </c>
      <c r="D205" s="43" t="s">
        <v>460</v>
      </c>
      <c r="E205" s="84">
        <v>50</v>
      </c>
      <c r="F205" s="33"/>
      <c r="G205" s="84">
        <v>50</v>
      </c>
      <c r="H205" s="84"/>
      <c r="I205" s="84"/>
      <c r="J205" s="84"/>
      <c r="K205" s="84"/>
      <c r="L205" s="84">
        <v>50</v>
      </c>
      <c r="M205" s="84"/>
      <c r="N205" s="84"/>
      <c r="O205" s="84"/>
      <c r="P205" s="84"/>
      <c r="Q205" s="6"/>
      <c r="R205" s="197" t="s">
        <v>93</v>
      </c>
      <c r="S205" s="6">
        <v>237</v>
      </c>
      <c r="T205" s="33"/>
      <c r="U205" s="24">
        <f t="shared" si="28"/>
        <v>50</v>
      </c>
      <c r="X205" s="39"/>
    </row>
    <row r="206" spans="1:25" x14ac:dyDescent="0.35">
      <c r="A206" s="217" t="s">
        <v>461</v>
      </c>
      <c r="B206" s="43" t="s">
        <v>22</v>
      </c>
      <c r="C206" s="43" t="s">
        <v>462</v>
      </c>
      <c r="D206" s="43" t="s">
        <v>463</v>
      </c>
      <c r="E206" s="217">
        <v>10</v>
      </c>
      <c r="F206" s="33"/>
      <c r="G206" s="217">
        <v>10</v>
      </c>
      <c r="H206" s="217">
        <v>5</v>
      </c>
      <c r="I206" s="217">
        <v>5</v>
      </c>
      <c r="J206" s="2"/>
      <c r="K206" s="2"/>
      <c r="L206" s="2"/>
      <c r="M206" s="2"/>
      <c r="N206" s="2"/>
      <c r="O206" s="2"/>
      <c r="P206" s="2"/>
      <c r="Q206" s="6"/>
      <c r="R206" s="197" t="s">
        <v>464</v>
      </c>
      <c r="S206" s="6">
        <v>237</v>
      </c>
      <c r="T206" s="33"/>
      <c r="U206" s="24">
        <f t="shared" si="28"/>
        <v>10</v>
      </c>
      <c r="X206" s="39"/>
    </row>
    <row r="207" spans="1:25" x14ac:dyDescent="0.35">
      <c r="A207" s="217" t="s">
        <v>465</v>
      </c>
      <c r="B207" s="43" t="s">
        <v>10</v>
      </c>
      <c r="C207" s="43" t="s">
        <v>15</v>
      </c>
      <c r="D207" s="43" t="s">
        <v>466</v>
      </c>
      <c r="E207" s="217">
        <v>454</v>
      </c>
      <c r="F207" s="33"/>
      <c r="G207" s="217">
        <v>454</v>
      </c>
      <c r="H207" s="2"/>
      <c r="I207" s="2"/>
      <c r="J207" s="2"/>
      <c r="K207" s="2"/>
      <c r="L207" s="2"/>
      <c r="M207" s="84">
        <v>454</v>
      </c>
      <c r="N207" s="2"/>
      <c r="O207" s="2"/>
      <c r="P207" s="2"/>
      <c r="Q207" s="6"/>
      <c r="R207" s="197" t="s">
        <v>93</v>
      </c>
      <c r="S207" s="6">
        <v>237</v>
      </c>
      <c r="T207" s="33"/>
      <c r="U207" s="24">
        <f t="shared" si="28"/>
        <v>454</v>
      </c>
      <c r="X207" s="39"/>
    </row>
    <row r="208" spans="1:25" x14ac:dyDescent="0.35">
      <c r="A208" s="217" t="s">
        <v>467</v>
      </c>
      <c r="B208" s="43" t="s">
        <v>22</v>
      </c>
      <c r="C208" s="43" t="s">
        <v>468</v>
      </c>
      <c r="D208" s="43" t="s">
        <v>387</v>
      </c>
      <c r="E208" s="217">
        <v>10</v>
      </c>
      <c r="F208" s="33"/>
      <c r="G208" s="217">
        <v>10</v>
      </c>
      <c r="H208" s="217">
        <v>5</v>
      </c>
      <c r="I208" s="217">
        <v>5</v>
      </c>
      <c r="J208" s="2"/>
      <c r="K208" s="2"/>
      <c r="L208" s="2"/>
      <c r="M208" s="2"/>
      <c r="N208" s="2"/>
      <c r="O208" s="2"/>
      <c r="P208" s="2"/>
      <c r="Q208" s="6"/>
      <c r="R208" s="197" t="s">
        <v>38</v>
      </c>
      <c r="S208" s="6">
        <v>238</v>
      </c>
      <c r="T208" s="33"/>
      <c r="U208" s="24">
        <f t="shared" si="28"/>
        <v>10</v>
      </c>
      <c r="X208" s="39"/>
    </row>
    <row r="209" spans="1:25" x14ac:dyDescent="0.35">
      <c r="A209" s="217" t="s">
        <v>469</v>
      </c>
      <c r="B209" s="43" t="s">
        <v>22</v>
      </c>
      <c r="C209" s="43" t="s">
        <v>470</v>
      </c>
      <c r="D209" s="43" t="s">
        <v>471</v>
      </c>
      <c r="E209" s="217">
        <v>25</v>
      </c>
      <c r="F209" s="33"/>
      <c r="G209" s="217">
        <v>25</v>
      </c>
      <c r="H209" s="217">
        <v>5</v>
      </c>
      <c r="I209" s="217">
        <v>20</v>
      </c>
      <c r="J209" s="2"/>
      <c r="K209" s="2"/>
      <c r="L209" s="2"/>
      <c r="M209" s="2"/>
      <c r="N209" s="2"/>
      <c r="O209" s="2"/>
      <c r="P209" s="2"/>
      <c r="Q209" s="6">
        <v>1</v>
      </c>
      <c r="R209" s="197"/>
      <c r="S209" s="6">
        <v>238</v>
      </c>
      <c r="T209" s="33"/>
      <c r="U209" s="24">
        <f t="shared" si="28"/>
        <v>25</v>
      </c>
      <c r="X209" s="39"/>
    </row>
    <row r="210" spans="1:25" x14ac:dyDescent="0.35">
      <c r="A210" s="218" t="s">
        <v>472</v>
      </c>
      <c r="B210" s="23"/>
      <c r="C210" s="23"/>
      <c r="D210" s="23"/>
      <c r="E210" s="98">
        <f>SUM(E198:E209)</f>
        <v>621</v>
      </c>
      <c r="F210" s="33"/>
      <c r="G210" s="98">
        <f t="shared" ref="G210:P210" si="29">SUM(G198:G209)</f>
        <v>621</v>
      </c>
      <c r="H210" s="98">
        <f t="shared" si="29"/>
        <v>45</v>
      </c>
      <c r="I210" s="98">
        <f t="shared" si="29"/>
        <v>60</v>
      </c>
      <c r="J210" s="98">
        <f t="shared" si="29"/>
        <v>0</v>
      </c>
      <c r="K210" s="98">
        <f t="shared" si="29"/>
        <v>0</v>
      </c>
      <c r="L210" s="98">
        <f t="shared" si="29"/>
        <v>62</v>
      </c>
      <c r="M210" s="98">
        <f t="shared" si="29"/>
        <v>454</v>
      </c>
      <c r="N210" s="98">
        <f t="shared" si="29"/>
        <v>0</v>
      </c>
      <c r="O210" s="98">
        <f t="shared" si="29"/>
        <v>0</v>
      </c>
      <c r="P210" s="98">
        <f t="shared" si="29"/>
        <v>0</v>
      </c>
      <c r="Q210" s="114"/>
      <c r="R210" s="219"/>
      <c r="S210" s="114"/>
      <c r="T210" s="33"/>
      <c r="U210" s="194">
        <f>SUM(U198:U209)</f>
        <v>621</v>
      </c>
      <c r="X210" s="39"/>
    </row>
    <row r="211" spans="1:25" s="50" customFormat="1" ht="30.75" customHeight="1" x14ac:dyDescent="0.3">
      <c r="A211" s="30" t="s">
        <v>0</v>
      </c>
      <c r="B211" s="30" t="s">
        <v>11</v>
      </c>
      <c r="C211" s="30" t="s">
        <v>14</v>
      </c>
      <c r="D211" s="30" t="s">
        <v>13</v>
      </c>
      <c r="E211" s="31" t="s">
        <v>9</v>
      </c>
      <c r="F211" s="33"/>
      <c r="G211" s="31" t="s">
        <v>12</v>
      </c>
      <c r="H211" s="54" t="s">
        <v>5</v>
      </c>
      <c r="I211" s="31" t="s">
        <v>1</v>
      </c>
      <c r="J211" s="31" t="s">
        <v>36</v>
      </c>
      <c r="K211" s="31" t="s">
        <v>7</v>
      </c>
      <c r="L211" s="31" t="s">
        <v>4</v>
      </c>
      <c r="M211" s="31" t="s">
        <v>175</v>
      </c>
      <c r="N211" s="31" t="s">
        <v>2</v>
      </c>
      <c r="O211" s="31" t="s">
        <v>8</v>
      </c>
      <c r="P211" s="31" t="s">
        <v>111</v>
      </c>
      <c r="Q211" s="32" t="s">
        <v>87</v>
      </c>
      <c r="R211" s="125" t="s">
        <v>96</v>
      </c>
      <c r="S211" s="30" t="s">
        <v>9</v>
      </c>
      <c r="T211" s="33"/>
      <c r="U211" s="10" t="s">
        <v>95</v>
      </c>
      <c r="V211" s="146"/>
      <c r="W211" s="146"/>
      <c r="X211" s="158"/>
      <c r="Y211" s="146"/>
    </row>
    <row r="212" spans="1:25" x14ac:dyDescent="0.35">
      <c r="A212" s="217" t="s">
        <v>482</v>
      </c>
      <c r="B212" s="43" t="s">
        <v>22</v>
      </c>
      <c r="C212" s="43" t="s">
        <v>483</v>
      </c>
      <c r="D212" s="43" t="s">
        <v>197</v>
      </c>
      <c r="E212" s="217">
        <v>25</v>
      </c>
      <c r="F212" s="33"/>
      <c r="G212" s="217">
        <v>25</v>
      </c>
      <c r="H212" s="84">
        <v>5</v>
      </c>
      <c r="I212" s="84">
        <v>20</v>
      </c>
      <c r="J212" s="84"/>
      <c r="K212" s="84"/>
      <c r="L212" s="84"/>
      <c r="M212" s="84"/>
      <c r="N212" s="84"/>
      <c r="O212" s="84"/>
      <c r="P212" s="84"/>
      <c r="Q212" s="6">
        <v>1</v>
      </c>
      <c r="R212" s="197"/>
      <c r="S212" s="2">
        <v>239</v>
      </c>
      <c r="T212" s="33"/>
      <c r="U212" s="24">
        <f t="shared" ref="U212:U215" si="30">SUM(H212:P212)</f>
        <v>25</v>
      </c>
      <c r="X212" s="39"/>
    </row>
    <row r="213" spans="1:25" s="169" customFormat="1" x14ac:dyDescent="0.35">
      <c r="A213" s="233" t="s">
        <v>477</v>
      </c>
      <c r="B213" s="43" t="s">
        <v>22</v>
      </c>
      <c r="C213" s="43" t="s">
        <v>484</v>
      </c>
      <c r="D213" s="43" t="s">
        <v>485</v>
      </c>
      <c r="E213" s="234">
        <v>10</v>
      </c>
      <c r="F213" s="202"/>
      <c r="G213" s="235">
        <v>10</v>
      </c>
      <c r="H213" s="235">
        <v>5</v>
      </c>
      <c r="I213" s="235">
        <v>5</v>
      </c>
      <c r="J213" s="235"/>
      <c r="K213" s="235"/>
      <c r="L213" s="235"/>
      <c r="M213" s="235"/>
      <c r="N213" s="235"/>
      <c r="O213" s="235"/>
      <c r="P213" s="235"/>
      <c r="Q213" s="9"/>
      <c r="R213" s="236" t="s">
        <v>107</v>
      </c>
      <c r="S213" s="12">
        <v>239</v>
      </c>
      <c r="T213" s="202"/>
      <c r="U213" s="113">
        <f t="shared" si="30"/>
        <v>10</v>
      </c>
    </row>
    <row r="214" spans="1:25" x14ac:dyDescent="0.35">
      <c r="A214" s="217" t="s">
        <v>486</v>
      </c>
      <c r="B214" s="43" t="s">
        <v>22</v>
      </c>
      <c r="C214" s="43" t="s">
        <v>487</v>
      </c>
      <c r="D214" s="43" t="s">
        <v>488</v>
      </c>
      <c r="E214" s="225">
        <v>10</v>
      </c>
      <c r="F214" s="33"/>
      <c r="G214" s="84">
        <v>10</v>
      </c>
      <c r="H214" s="84">
        <v>5</v>
      </c>
      <c r="I214" s="84">
        <v>5</v>
      </c>
      <c r="J214" s="84"/>
      <c r="K214" s="84"/>
      <c r="L214" s="84"/>
      <c r="M214" s="84"/>
      <c r="N214" s="84"/>
      <c r="O214" s="84"/>
      <c r="P214" s="84"/>
      <c r="Q214" s="6">
        <v>1</v>
      </c>
      <c r="R214" s="197"/>
      <c r="S214" s="2">
        <v>239</v>
      </c>
      <c r="T214" s="33"/>
      <c r="U214" s="24">
        <f t="shared" si="30"/>
        <v>10</v>
      </c>
      <c r="X214" s="39"/>
    </row>
    <row r="215" spans="1:25" x14ac:dyDescent="0.35">
      <c r="A215" s="217" t="s">
        <v>489</v>
      </c>
      <c r="B215" s="43" t="s">
        <v>20</v>
      </c>
      <c r="C215" s="43" t="s">
        <v>399</v>
      </c>
      <c r="D215" s="43" t="s">
        <v>400</v>
      </c>
      <c r="E215" s="225">
        <v>7.4</v>
      </c>
      <c r="F215" s="33"/>
      <c r="G215" s="84">
        <v>7.4</v>
      </c>
      <c r="H215" s="84"/>
      <c r="I215" s="84"/>
      <c r="J215" s="84"/>
      <c r="K215" s="84"/>
      <c r="L215" s="84"/>
      <c r="M215" s="84"/>
      <c r="N215" s="84"/>
      <c r="O215" s="84"/>
      <c r="P215" s="84">
        <v>7.4</v>
      </c>
      <c r="Q215" s="6"/>
      <c r="R215" s="197" t="s">
        <v>93</v>
      </c>
      <c r="S215" s="2">
        <v>239</v>
      </c>
      <c r="T215" s="33"/>
      <c r="U215" s="24">
        <f t="shared" si="30"/>
        <v>7.4</v>
      </c>
      <c r="X215" s="39"/>
    </row>
    <row r="216" spans="1:25" x14ac:dyDescent="0.35">
      <c r="A216" s="218" t="s">
        <v>490</v>
      </c>
      <c r="B216" s="23"/>
      <c r="C216" s="23"/>
      <c r="D216" s="23"/>
      <c r="E216" s="231">
        <f>SUM(E212:E215)</f>
        <v>52.4</v>
      </c>
      <c r="F216" s="33"/>
      <c r="G216" s="231">
        <f t="shared" ref="G216:P216" si="31">SUM(G212:G215)</f>
        <v>52.4</v>
      </c>
      <c r="H216" s="231">
        <f t="shared" si="31"/>
        <v>15</v>
      </c>
      <c r="I216" s="231">
        <f t="shared" si="31"/>
        <v>30</v>
      </c>
      <c r="J216" s="231">
        <f t="shared" si="31"/>
        <v>0</v>
      </c>
      <c r="K216" s="231">
        <f t="shared" si="31"/>
        <v>0</v>
      </c>
      <c r="L216" s="231">
        <f t="shared" si="31"/>
        <v>0</v>
      </c>
      <c r="M216" s="231">
        <f t="shared" si="31"/>
        <v>0</v>
      </c>
      <c r="N216" s="231">
        <f t="shared" si="31"/>
        <v>0</v>
      </c>
      <c r="O216" s="231">
        <f t="shared" si="31"/>
        <v>0</v>
      </c>
      <c r="P216" s="231">
        <f t="shared" si="31"/>
        <v>7.4</v>
      </c>
      <c r="Q216" s="114"/>
      <c r="R216" s="219"/>
      <c r="S216" s="23"/>
      <c r="T216" s="33"/>
      <c r="U216" s="194">
        <f>SUM(U212:U215)</f>
        <v>52.4</v>
      </c>
      <c r="X216" s="39"/>
    </row>
    <row r="217" spans="1:25" s="50" customFormat="1" ht="30.75" customHeight="1" x14ac:dyDescent="0.3">
      <c r="A217" s="30" t="s">
        <v>0</v>
      </c>
      <c r="B217" s="30" t="s">
        <v>11</v>
      </c>
      <c r="C217" s="30" t="s">
        <v>14</v>
      </c>
      <c r="D217" s="30" t="s">
        <v>13</v>
      </c>
      <c r="E217" s="31" t="s">
        <v>9</v>
      </c>
      <c r="F217" s="33"/>
      <c r="G217" s="31" t="s">
        <v>12</v>
      </c>
      <c r="H217" s="54" t="s">
        <v>5</v>
      </c>
      <c r="I217" s="31" t="s">
        <v>1</v>
      </c>
      <c r="J217" s="31" t="s">
        <v>36</v>
      </c>
      <c r="K217" s="31" t="s">
        <v>7</v>
      </c>
      <c r="L217" s="31" t="s">
        <v>4</v>
      </c>
      <c r="M217" s="31" t="s">
        <v>175</v>
      </c>
      <c r="N217" s="31" t="s">
        <v>2</v>
      </c>
      <c r="O217" s="31" t="s">
        <v>8</v>
      </c>
      <c r="P217" s="31" t="s">
        <v>111</v>
      </c>
      <c r="Q217" s="32" t="s">
        <v>87</v>
      </c>
      <c r="R217" s="125" t="s">
        <v>96</v>
      </c>
      <c r="S217" s="30" t="s">
        <v>9</v>
      </c>
      <c r="T217" s="33"/>
      <c r="U217" s="10" t="s">
        <v>95</v>
      </c>
      <c r="V217" s="146"/>
      <c r="W217" s="146"/>
      <c r="X217" s="158"/>
      <c r="Y217" s="146"/>
    </row>
    <row r="218" spans="1:25" x14ac:dyDescent="0.35">
      <c r="A218" s="217" t="s">
        <v>491</v>
      </c>
      <c r="B218" s="43" t="s">
        <v>22</v>
      </c>
      <c r="C218" s="43" t="s">
        <v>77</v>
      </c>
      <c r="D218" s="43" t="s">
        <v>260</v>
      </c>
      <c r="E218" s="225">
        <v>10</v>
      </c>
      <c r="F218" s="33"/>
      <c r="G218" s="84">
        <v>10</v>
      </c>
      <c r="H218" s="84">
        <v>5</v>
      </c>
      <c r="I218" s="84">
        <v>5</v>
      </c>
      <c r="J218" s="84"/>
      <c r="K218" s="84"/>
      <c r="L218" s="84"/>
      <c r="M218" s="84"/>
      <c r="N218" s="84"/>
      <c r="O218" s="84"/>
      <c r="P218" s="84"/>
      <c r="Q218" s="226"/>
      <c r="R218" s="197" t="s">
        <v>93</v>
      </c>
      <c r="S218" s="116">
        <v>240</v>
      </c>
      <c r="T218" s="33"/>
      <c r="U218" s="24">
        <f t="shared" ref="U218:U228" si="32">SUM(H218:P218)</f>
        <v>10</v>
      </c>
      <c r="X218" s="39"/>
    </row>
    <row r="219" spans="1:25" x14ac:dyDescent="0.35">
      <c r="A219" s="217" t="s">
        <v>492</v>
      </c>
      <c r="B219" s="43" t="s">
        <v>20</v>
      </c>
      <c r="C219" s="43" t="s">
        <v>493</v>
      </c>
      <c r="D219" s="43" t="s">
        <v>494</v>
      </c>
      <c r="E219" s="225">
        <v>5</v>
      </c>
      <c r="F219" s="33"/>
      <c r="G219" s="217">
        <v>5</v>
      </c>
      <c r="H219" s="84">
        <v>5</v>
      </c>
      <c r="I219" s="84"/>
      <c r="J219" s="84"/>
      <c r="K219" s="84"/>
      <c r="L219" s="84"/>
      <c r="M219" s="84"/>
      <c r="N219" s="84"/>
      <c r="O219" s="84"/>
      <c r="P219" s="84"/>
      <c r="Q219" s="226"/>
      <c r="R219" s="197" t="s">
        <v>93</v>
      </c>
      <c r="S219" s="116">
        <v>240</v>
      </c>
      <c r="T219" s="33"/>
      <c r="U219" s="24">
        <f t="shared" si="32"/>
        <v>5</v>
      </c>
      <c r="X219" s="39"/>
    </row>
    <row r="220" spans="1:25" x14ac:dyDescent="0.35">
      <c r="A220" s="217" t="s">
        <v>495</v>
      </c>
      <c r="B220" s="43" t="s">
        <v>20</v>
      </c>
      <c r="C220" s="43" t="s">
        <v>15</v>
      </c>
      <c r="D220" s="43" t="s">
        <v>496</v>
      </c>
      <c r="E220" s="225">
        <v>15</v>
      </c>
      <c r="F220" s="33"/>
      <c r="G220" s="217">
        <v>15</v>
      </c>
      <c r="H220" s="84">
        <v>5</v>
      </c>
      <c r="I220" s="84">
        <v>5</v>
      </c>
      <c r="J220" s="84"/>
      <c r="K220" s="84"/>
      <c r="L220" s="84">
        <v>5</v>
      </c>
      <c r="M220" s="84"/>
      <c r="N220" s="84"/>
      <c r="O220" s="84"/>
      <c r="P220" s="84"/>
      <c r="Q220" s="226"/>
      <c r="R220" s="197" t="s">
        <v>93</v>
      </c>
      <c r="S220" s="116">
        <v>240</v>
      </c>
      <c r="T220" s="33"/>
      <c r="U220" s="24">
        <f t="shared" si="32"/>
        <v>15</v>
      </c>
      <c r="X220" s="39"/>
    </row>
    <row r="221" spans="1:25" x14ac:dyDescent="0.35">
      <c r="A221" s="217" t="s">
        <v>495</v>
      </c>
      <c r="B221" s="43" t="s">
        <v>10</v>
      </c>
      <c r="C221" s="43" t="s">
        <v>497</v>
      </c>
      <c r="D221" s="43" t="s">
        <v>498</v>
      </c>
      <c r="E221" s="225">
        <v>30</v>
      </c>
      <c r="F221" s="33"/>
      <c r="G221" s="84">
        <v>30</v>
      </c>
      <c r="H221" s="84">
        <v>5</v>
      </c>
      <c r="I221" s="84">
        <v>25</v>
      </c>
      <c r="J221" s="84"/>
      <c r="K221" s="84"/>
      <c r="L221" s="84"/>
      <c r="M221" s="84"/>
      <c r="N221" s="84"/>
      <c r="O221" s="84"/>
      <c r="P221" s="84"/>
      <c r="Q221" s="226"/>
      <c r="R221" s="197" t="s">
        <v>93</v>
      </c>
      <c r="S221" s="116">
        <v>240</v>
      </c>
      <c r="T221" s="33"/>
      <c r="U221" s="24">
        <f t="shared" si="32"/>
        <v>30</v>
      </c>
      <c r="X221" s="39"/>
    </row>
    <row r="222" spans="1:25" x14ac:dyDescent="0.35">
      <c r="A222" s="217" t="s">
        <v>499</v>
      </c>
      <c r="B222" s="43" t="s">
        <v>22</v>
      </c>
      <c r="C222" s="43" t="s">
        <v>35</v>
      </c>
      <c r="D222" s="43" t="s">
        <v>449</v>
      </c>
      <c r="E222" s="224">
        <v>5</v>
      </c>
      <c r="F222" s="33"/>
      <c r="G222" s="84">
        <v>5</v>
      </c>
      <c r="H222" s="84">
        <v>5</v>
      </c>
      <c r="I222" s="84"/>
      <c r="J222" s="84"/>
      <c r="K222" s="84"/>
      <c r="L222" s="84"/>
      <c r="M222" s="84"/>
      <c r="N222" s="84"/>
      <c r="O222" s="84"/>
      <c r="P222" s="84"/>
      <c r="Q222" s="226"/>
      <c r="R222" s="197" t="s">
        <v>93</v>
      </c>
      <c r="S222" s="116">
        <v>240</v>
      </c>
      <c r="T222" s="33"/>
      <c r="U222" s="24">
        <f t="shared" si="32"/>
        <v>5</v>
      </c>
      <c r="X222" s="39"/>
    </row>
    <row r="223" spans="1:25" x14ac:dyDescent="0.35">
      <c r="A223" s="217" t="s">
        <v>499</v>
      </c>
      <c r="B223" s="43" t="s">
        <v>22</v>
      </c>
      <c r="C223" s="43" t="s">
        <v>53</v>
      </c>
      <c r="D223" s="43" t="s">
        <v>410</v>
      </c>
      <c r="E223" s="224">
        <v>5</v>
      </c>
      <c r="F223" s="33"/>
      <c r="G223" s="84">
        <v>5</v>
      </c>
      <c r="H223" s="84"/>
      <c r="I223" s="84"/>
      <c r="J223" s="84"/>
      <c r="K223" s="84"/>
      <c r="L223" s="84">
        <v>5</v>
      </c>
      <c r="M223" s="84"/>
      <c r="N223" s="84"/>
      <c r="O223" s="84"/>
      <c r="P223" s="84"/>
      <c r="Q223" s="226"/>
      <c r="R223" s="197" t="s">
        <v>93</v>
      </c>
      <c r="S223" s="116">
        <v>240</v>
      </c>
      <c r="T223" s="33"/>
      <c r="U223" s="24">
        <f t="shared" si="32"/>
        <v>5</v>
      </c>
      <c r="X223" s="39"/>
    </row>
    <row r="224" spans="1:25" x14ac:dyDescent="0.35">
      <c r="A224" s="217" t="s">
        <v>500</v>
      </c>
      <c r="B224" s="2"/>
      <c r="C224" s="43" t="s">
        <v>501</v>
      </c>
      <c r="D224" s="43" t="s">
        <v>502</v>
      </c>
      <c r="E224" s="224">
        <v>279.75</v>
      </c>
      <c r="F224" s="33"/>
      <c r="G224" s="84">
        <v>279.75</v>
      </c>
      <c r="H224" s="84"/>
      <c r="I224" s="84"/>
      <c r="J224" s="84"/>
      <c r="K224" s="84"/>
      <c r="L224" s="84"/>
      <c r="M224" s="84"/>
      <c r="N224" s="84"/>
      <c r="O224" s="84">
        <v>279.75</v>
      </c>
      <c r="P224" s="84"/>
      <c r="Q224" s="226"/>
      <c r="R224" s="197" t="s">
        <v>93</v>
      </c>
      <c r="S224" s="116">
        <v>240</v>
      </c>
      <c r="T224" s="33"/>
      <c r="U224" s="24">
        <f t="shared" si="32"/>
        <v>279.75</v>
      </c>
      <c r="X224" s="39"/>
    </row>
    <row r="225" spans="1:25" s="222" customFormat="1" ht="14.5" customHeight="1" x14ac:dyDescent="0.35">
      <c r="A225" s="227" t="s">
        <v>503</v>
      </c>
      <c r="B225" s="227" t="s">
        <v>20</v>
      </c>
      <c r="C225" s="227" t="s">
        <v>504</v>
      </c>
      <c r="D225" s="227" t="s">
        <v>317</v>
      </c>
      <c r="E225" s="228">
        <v>5</v>
      </c>
      <c r="F225" s="223"/>
      <c r="G225" s="228">
        <v>5</v>
      </c>
      <c r="H225" s="229"/>
      <c r="I225" s="229"/>
      <c r="J225" s="229"/>
      <c r="K225" s="229"/>
      <c r="L225" s="228">
        <v>5</v>
      </c>
      <c r="M225" s="229"/>
      <c r="N225" s="229"/>
      <c r="O225" s="229"/>
      <c r="P225" s="229"/>
      <c r="Q225" s="229"/>
      <c r="R225" s="197" t="s">
        <v>93</v>
      </c>
      <c r="S225" s="230">
        <v>240</v>
      </c>
      <c r="T225" s="223"/>
      <c r="U225" s="24">
        <f t="shared" si="32"/>
        <v>5</v>
      </c>
    </row>
    <row r="226" spans="1:25" x14ac:dyDescent="0.35">
      <c r="A226" s="217" t="s">
        <v>503</v>
      </c>
      <c r="B226" s="43" t="s">
        <v>20</v>
      </c>
      <c r="C226" s="43" t="s">
        <v>15</v>
      </c>
      <c r="D226" s="43" t="s">
        <v>16</v>
      </c>
      <c r="E226" s="224">
        <v>5</v>
      </c>
      <c r="F226" s="33"/>
      <c r="G226" s="84">
        <v>5</v>
      </c>
      <c r="H226" s="84"/>
      <c r="I226" s="84"/>
      <c r="J226" s="84"/>
      <c r="K226" s="84"/>
      <c r="L226" s="84">
        <v>5</v>
      </c>
      <c r="M226" s="84"/>
      <c r="N226" s="84"/>
      <c r="O226" s="84"/>
      <c r="P226" s="84"/>
      <c r="Q226" s="226"/>
      <c r="R226" s="197" t="s">
        <v>93</v>
      </c>
      <c r="S226" s="116">
        <v>240</v>
      </c>
      <c r="T226" s="33"/>
      <c r="U226" s="24">
        <f t="shared" si="32"/>
        <v>5</v>
      </c>
      <c r="X226" s="39"/>
    </row>
    <row r="227" spans="1:25" x14ac:dyDescent="0.35">
      <c r="A227" s="217" t="s">
        <v>503</v>
      </c>
      <c r="B227" s="43" t="s">
        <v>22</v>
      </c>
      <c r="C227" s="43" t="s">
        <v>194</v>
      </c>
      <c r="D227" s="43" t="s">
        <v>505</v>
      </c>
      <c r="E227" s="224">
        <v>30</v>
      </c>
      <c r="F227" s="33"/>
      <c r="G227" s="84">
        <v>30</v>
      </c>
      <c r="H227" s="84">
        <v>5</v>
      </c>
      <c r="I227" s="84">
        <v>25</v>
      </c>
      <c r="J227" s="84"/>
      <c r="K227" s="84"/>
      <c r="L227" s="84"/>
      <c r="M227" s="84"/>
      <c r="N227" s="84"/>
      <c r="O227" s="84"/>
      <c r="P227" s="84"/>
      <c r="Q227" s="226"/>
      <c r="R227" s="197" t="s">
        <v>93</v>
      </c>
      <c r="S227" s="116">
        <v>240</v>
      </c>
      <c r="T227" s="33"/>
      <c r="U227" s="24">
        <f t="shared" si="32"/>
        <v>30</v>
      </c>
      <c r="X227" s="39"/>
    </row>
    <row r="228" spans="1:25" x14ac:dyDescent="0.35">
      <c r="A228" s="217" t="s">
        <v>506</v>
      </c>
      <c r="B228" s="43" t="s">
        <v>20</v>
      </c>
      <c r="C228" s="43" t="s">
        <v>507</v>
      </c>
      <c r="D228" s="43" t="s">
        <v>54</v>
      </c>
      <c r="E228" s="224">
        <v>150</v>
      </c>
      <c r="F228" s="33"/>
      <c r="G228" s="84">
        <v>150</v>
      </c>
      <c r="H228" s="84"/>
      <c r="I228" s="84">
        <v>150</v>
      </c>
      <c r="J228" s="84"/>
      <c r="K228" s="84"/>
      <c r="L228" s="84"/>
      <c r="M228" s="84"/>
      <c r="N228" s="84"/>
      <c r="O228" s="84"/>
      <c r="P228" s="84"/>
      <c r="Q228" s="226"/>
      <c r="R228" s="197" t="s">
        <v>93</v>
      </c>
      <c r="S228" s="2">
        <v>241</v>
      </c>
      <c r="T228" s="33"/>
      <c r="U228" s="24">
        <f t="shared" si="32"/>
        <v>150</v>
      </c>
      <c r="X228" s="39"/>
    </row>
    <row r="229" spans="1:25" x14ac:dyDescent="0.35">
      <c r="A229" s="23" t="s">
        <v>508</v>
      </c>
      <c r="B229" s="23"/>
      <c r="C229" s="23"/>
      <c r="D229" s="23"/>
      <c r="E229" s="231">
        <f>SUM(E218:E228)</f>
        <v>539.75</v>
      </c>
      <c r="F229" s="33"/>
      <c r="G229" s="231">
        <f t="shared" ref="G229:P229" si="33">SUM(G218:G228)</f>
        <v>539.75</v>
      </c>
      <c r="H229" s="231">
        <f t="shared" si="33"/>
        <v>30</v>
      </c>
      <c r="I229" s="231">
        <f t="shared" si="33"/>
        <v>210</v>
      </c>
      <c r="J229" s="231">
        <f t="shared" si="33"/>
        <v>0</v>
      </c>
      <c r="K229" s="231">
        <f t="shared" si="33"/>
        <v>0</v>
      </c>
      <c r="L229" s="231">
        <f t="shared" si="33"/>
        <v>20</v>
      </c>
      <c r="M229" s="231">
        <f t="shared" si="33"/>
        <v>0</v>
      </c>
      <c r="N229" s="231">
        <f t="shared" si="33"/>
        <v>0</v>
      </c>
      <c r="O229" s="231">
        <f t="shared" si="33"/>
        <v>279.75</v>
      </c>
      <c r="P229" s="231">
        <f t="shared" si="33"/>
        <v>0</v>
      </c>
      <c r="Q229" s="194"/>
      <c r="R229" s="219"/>
      <c r="S229" s="23"/>
      <c r="T229" s="33"/>
      <c r="U229" s="194">
        <f>SUM(U218:U228)</f>
        <v>539.75</v>
      </c>
      <c r="X229" s="39"/>
    </row>
    <row r="230" spans="1:25" s="50" customFormat="1" ht="30.75" customHeight="1" x14ac:dyDescent="0.3">
      <c r="A230" s="30" t="s">
        <v>0</v>
      </c>
      <c r="B230" s="30" t="s">
        <v>11</v>
      </c>
      <c r="C230" s="30" t="s">
        <v>14</v>
      </c>
      <c r="D230" s="30" t="s">
        <v>13</v>
      </c>
      <c r="E230" s="31" t="s">
        <v>9</v>
      </c>
      <c r="F230" s="33"/>
      <c r="G230" s="31" t="s">
        <v>12</v>
      </c>
      <c r="H230" s="54" t="s">
        <v>5</v>
      </c>
      <c r="I230" s="31" t="s">
        <v>1</v>
      </c>
      <c r="J230" s="31" t="s">
        <v>36</v>
      </c>
      <c r="K230" s="31" t="s">
        <v>7</v>
      </c>
      <c r="L230" s="31" t="s">
        <v>4</v>
      </c>
      <c r="M230" s="31" t="s">
        <v>175</v>
      </c>
      <c r="N230" s="31" t="s">
        <v>2</v>
      </c>
      <c r="O230" s="31" t="s">
        <v>8</v>
      </c>
      <c r="P230" s="31" t="s">
        <v>111</v>
      </c>
      <c r="Q230" s="32" t="s">
        <v>87</v>
      </c>
      <c r="R230" s="125" t="s">
        <v>96</v>
      </c>
      <c r="S230" s="30" t="s">
        <v>9</v>
      </c>
      <c r="T230" s="33"/>
      <c r="U230" s="10" t="s">
        <v>95</v>
      </c>
      <c r="V230" s="146"/>
      <c r="W230" s="146"/>
      <c r="X230" s="158"/>
      <c r="Y230" s="146"/>
    </row>
    <row r="231" spans="1:25" x14ac:dyDescent="0.35">
      <c r="A231" s="217" t="s">
        <v>514</v>
      </c>
      <c r="B231" s="43" t="s">
        <v>20</v>
      </c>
      <c r="C231" s="43" t="s">
        <v>515</v>
      </c>
      <c r="D231" s="43" t="s">
        <v>516</v>
      </c>
      <c r="E231" s="224">
        <v>5</v>
      </c>
      <c r="F231" s="33"/>
      <c r="G231" s="84">
        <v>5</v>
      </c>
      <c r="H231" s="84">
        <v>5</v>
      </c>
      <c r="I231" s="84"/>
      <c r="J231" s="84"/>
      <c r="K231" s="84"/>
      <c r="L231" s="84"/>
      <c r="M231" s="84"/>
      <c r="N231" s="84"/>
      <c r="O231" s="84"/>
      <c r="P231" s="84"/>
      <c r="Q231" s="6"/>
      <c r="R231" s="197" t="s">
        <v>93</v>
      </c>
      <c r="S231" s="2">
        <v>242</v>
      </c>
      <c r="T231" s="33"/>
      <c r="U231" s="24">
        <f t="shared" ref="U231:U238" si="34">SUM(H231:P231)</f>
        <v>5</v>
      </c>
      <c r="X231" s="39"/>
    </row>
    <row r="232" spans="1:25" x14ac:dyDescent="0.35">
      <c r="A232" s="217" t="s">
        <v>517</v>
      </c>
      <c r="B232" s="2"/>
      <c r="C232" s="43" t="s">
        <v>519</v>
      </c>
      <c r="D232" s="43" t="s">
        <v>518</v>
      </c>
      <c r="E232" s="224">
        <v>72.959999999999994</v>
      </c>
      <c r="F232" s="33"/>
      <c r="G232" s="84">
        <v>72.959999999999994</v>
      </c>
      <c r="H232" s="84"/>
      <c r="I232" s="84">
        <v>72.959999999999994</v>
      </c>
      <c r="J232" s="84"/>
      <c r="K232" s="84"/>
      <c r="L232" s="84"/>
      <c r="M232" s="84"/>
      <c r="N232" s="84"/>
      <c r="O232" s="84"/>
      <c r="P232" s="84"/>
      <c r="Q232" s="6"/>
      <c r="R232" s="197" t="s">
        <v>93</v>
      </c>
      <c r="S232" s="2">
        <v>242</v>
      </c>
      <c r="T232" s="33"/>
      <c r="U232" s="24">
        <f t="shared" si="34"/>
        <v>72.959999999999994</v>
      </c>
      <c r="X232" s="39"/>
    </row>
    <row r="233" spans="1:25" x14ac:dyDescent="0.35">
      <c r="A233" s="217" t="s">
        <v>520</v>
      </c>
      <c r="B233" s="2"/>
      <c r="C233" s="43" t="s">
        <v>380</v>
      </c>
      <c r="D233" s="43" t="s">
        <v>344</v>
      </c>
      <c r="E233" s="224">
        <v>10</v>
      </c>
      <c r="F233" s="33"/>
      <c r="G233" s="84">
        <v>10</v>
      </c>
      <c r="H233" s="84">
        <v>5</v>
      </c>
      <c r="I233" s="217">
        <v>5</v>
      </c>
      <c r="J233" s="84"/>
      <c r="K233" s="84"/>
      <c r="L233" s="84"/>
      <c r="M233" s="84"/>
      <c r="N233" s="84"/>
      <c r="O233" s="84"/>
      <c r="P233" s="84"/>
      <c r="Q233" s="6"/>
      <c r="R233" s="197" t="s">
        <v>107</v>
      </c>
      <c r="S233" s="2">
        <v>242</v>
      </c>
      <c r="T233" s="33"/>
      <c r="U233" s="24">
        <f t="shared" si="34"/>
        <v>10</v>
      </c>
      <c r="X233" s="39"/>
    </row>
    <row r="234" spans="1:25" x14ac:dyDescent="0.35">
      <c r="A234" s="217" t="s">
        <v>521</v>
      </c>
      <c r="B234" s="2" t="s">
        <v>20</v>
      </c>
      <c r="C234" s="43" t="s">
        <v>34</v>
      </c>
      <c r="D234" s="43" t="s">
        <v>24</v>
      </c>
      <c r="E234" s="224">
        <v>25</v>
      </c>
      <c r="F234" s="33"/>
      <c r="G234" s="217">
        <v>25</v>
      </c>
      <c r="H234" s="84"/>
      <c r="I234" s="84"/>
      <c r="J234" s="84"/>
      <c r="K234" s="84"/>
      <c r="L234" s="84">
        <v>25</v>
      </c>
      <c r="M234" s="84"/>
      <c r="N234" s="84"/>
      <c r="O234" s="84"/>
      <c r="P234" s="84"/>
      <c r="Q234" s="6"/>
      <c r="R234" s="197" t="s">
        <v>104</v>
      </c>
      <c r="S234" s="2">
        <v>242</v>
      </c>
      <c r="T234" s="33"/>
      <c r="U234" s="24">
        <f t="shared" si="34"/>
        <v>25</v>
      </c>
      <c r="X234" s="39"/>
    </row>
    <row r="235" spans="1:25" s="169" customFormat="1" x14ac:dyDescent="0.35">
      <c r="A235" s="233" t="s">
        <v>522</v>
      </c>
      <c r="B235" s="12"/>
      <c r="C235" s="43" t="s">
        <v>233</v>
      </c>
      <c r="D235" s="43" t="s">
        <v>523</v>
      </c>
      <c r="E235" s="245">
        <v>25</v>
      </c>
      <c r="F235" s="202"/>
      <c r="G235" s="233">
        <v>25</v>
      </c>
      <c r="H235" s="235"/>
      <c r="I235" s="235">
        <v>25</v>
      </c>
      <c r="J235" s="235"/>
      <c r="K235" s="235"/>
      <c r="L235" s="235"/>
      <c r="M235" s="235"/>
      <c r="N235" s="235"/>
      <c r="O235" s="235"/>
      <c r="P235" s="235"/>
      <c r="Q235" s="9"/>
      <c r="R235" s="236" t="s">
        <v>93</v>
      </c>
      <c r="S235" s="12">
        <v>242</v>
      </c>
      <c r="T235" s="202"/>
      <c r="U235" s="113">
        <f t="shared" si="34"/>
        <v>25</v>
      </c>
    </row>
    <row r="236" spans="1:25" x14ac:dyDescent="0.35">
      <c r="A236" s="217" t="s">
        <v>522</v>
      </c>
      <c r="B236" s="2"/>
      <c r="C236" s="43" t="s">
        <v>524</v>
      </c>
      <c r="D236" s="43" t="s">
        <v>518</v>
      </c>
      <c r="E236" s="224">
        <v>92.39</v>
      </c>
      <c r="F236" s="33"/>
      <c r="G236" s="217">
        <v>92.39</v>
      </c>
      <c r="H236" s="84"/>
      <c r="I236" s="84">
        <v>92.39</v>
      </c>
      <c r="J236" s="84"/>
      <c r="K236" s="84"/>
      <c r="L236" s="84"/>
      <c r="M236" s="84"/>
      <c r="N236" s="84"/>
      <c r="O236" s="84"/>
      <c r="P236" s="84"/>
      <c r="Q236" s="6"/>
      <c r="R236" s="197" t="s">
        <v>93</v>
      </c>
      <c r="S236" s="2">
        <v>242</v>
      </c>
      <c r="T236" s="33"/>
      <c r="U236" s="24">
        <f t="shared" si="34"/>
        <v>92.39</v>
      </c>
      <c r="X236" s="39"/>
    </row>
    <row r="237" spans="1:25" x14ac:dyDescent="0.35">
      <c r="A237" s="217" t="s">
        <v>525</v>
      </c>
      <c r="B237" s="2"/>
      <c r="C237" s="43" t="s">
        <v>30</v>
      </c>
      <c r="D237" s="43" t="s">
        <v>170</v>
      </c>
      <c r="E237" s="224">
        <v>10</v>
      </c>
      <c r="F237" s="33"/>
      <c r="G237" s="217">
        <v>10</v>
      </c>
      <c r="H237" s="84">
        <v>5</v>
      </c>
      <c r="I237" s="217">
        <v>5</v>
      </c>
      <c r="J237" s="84"/>
      <c r="K237" s="84"/>
      <c r="L237" s="84"/>
      <c r="M237" s="84"/>
      <c r="N237" s="84"/>
      <c r="O237" s="84"/>
      <c r="P237" s="84"/>
      <c r="Q237" s="6">
        <v>1</v>
      </c>
      <c r="R237" s="197"/>
      <c r="S237" s="2">
        <v>242</v>
      </c>
      <c r="T237" s="33"/>
      <c r="U237" s="24">
        <f t="shared" si="34"/>
        <v>10</v>
      </c>
      <c r="X237" s="39"/>
    </row>
    <row r="238" spans="1:25" x14ac:dyDescent="0.35">
      <c r="A238" s="217" t="s">
        <v>526</v>
      </c>
      <c r="B238" s="2" t="s">
        <v>22</v>
      </c>
      <c r="C238" s="43" t="s">
        <v>78</v>
      </c>
      <c r="D238" s="43" t="s">
        <v>19</v>
      </c>
      <c r="E238" s="224">
        <v>5</v>
      </c>
      <c r="F238" s="33"/>
      <c r="G238" s="217">
        <v>5</v>
      </c>
      <c r="H238" s="84">
        <v>5</v>
      </c>
      <c r="I238" s="84"/>
      <c r="J238" s="84"/>
      <c r="K238" s="84"/>
      <c r="L238" s="84"/>
      <c r="M238" s="84"/>
      <c r="N238" s="84"/>
      <c r="O238" s="84"/>
      <c r="P238" s="84"/>
      <c r="Q238" s="6">
        <v>1</v>
      </c>
      <c r="R238" s="197"/>
      <c r="S238" s="2">
        <v>242</v>
      </c>
      <c r="T238" s="33"/>
      <c r="U238" s="24">
        <f t="shared" si="34"/>
        <v>5</v>
      </c>
      <c r="X238" s="39"/>
    </row>
    <row r="239" spans="1:25" x14ac:dyDescent="0.35">
      <c r="A239" s="218" t="s">
        <v>527</v>
      </c>
      <c r="B239" s="23"/>
      <c r="C239" s="23"/>
      <c r="D239" s="23"/>
      <c r="E239" s="98">
        <f>SUM(E231:E238)</f>
        <v>245.34999999999997</v>
      </c>
      <c r="F239" s="33"/>
      <c r="G239" s="98">
        <f t="shared" ref="G239:P239" si="35">SUM(G231:G238)</f>
        <v>245.34999999999997</v>
      </c>
      <c r="H239" s="98">
        <f t="shared" si="35"/>
        <v>20</v>
      </c>
      <c r="I239" s="98">
        <f t="shared" si="35"/>
        <v>200.35</v>
      </c>
      <c r="J239" s="98">
        <f t="shared" si="35"/>
        <v>0</v>
      </c>
      <c r="K239" s="98">
        <f t="shared" si="35"/>
        <v>0</v>
      </c>
      <c r="L239" s="98">
        <f t="shared" si="35"/>
        <v>25</v>
      </c>
      <c r="M239" s="98">
        <f t="shared" si="35"/>
        <v>0</v>
      </c>
      <c r="N239" s="98">
        <f t="shared" si="35"/>
        <v>0</v>
      </c>
      <c r="O239" s="98">
        <f t="shared" si="35"/>
        <v>0</v>
      </c>
      <c r="P239" s="98">
        <f t="shared" si="35"/>
        <v>0</v>
      </c>
      <c r="Q239" s="114"/>
      <c r="R239" s="219"/>
      <c r="S239" s="23"/>
      <c r="T239" s="33"/>
      <c r="U239" s="194">
        <f>SUM(U231:U238)</f>
        <v>245.34999999999997</v>
      </c>
      <c r="X239" s="39"/>
    </row>
    <row r="240" spans="1:25" s="147" customFormat="1" x14ac:dyDescent="0.35">
      <c r="B240" s="147" t="s">
        <v>148</v>
      </c>
      <c r="E240" s="175">
        <f>E102+E125+E133+E145+E151+E158+E164+E170+E196+E210+E216+E229+E239</f>
        <v>6044.14</v>
      </c>
      <c r="G240" s="175">
        <f>G102+G125+G133+G145+G151+G158+G164+G170+G196+G210+G216+G229+G239</f>
        <v>6044.14</v>
      </c>
      <c r="H240" s="175">
        <f t="shared" ref="H240:P240" si="36">H102+H125+H133+H145+H151+H158+H164+H170+H196+H210+H216+H229+H239</f>
        <v>845</v>
      </c>
      <c r="I240" s="175">
        <f t="shared" si="36"/>
        <v>1827.35</v>
      </c>
      <c r="J240" s="175">
        <f t="shared" si="36"/>
        <v>0</v>
      </c>
      <c r="K240" s="175">
        <f t="shared" si="36"/>
        <v>0</v>
      </c>
      <c r="L240" s="175">
        <f t="shared" si="36"/>
        <v>177</v>
      </c>
      <c r="M240" s="175">
        <f t="shared" si="36"/>
        <v>2138.8000000000002</v>
      </c>
      <c r="N240" s="175">
        <f t="shared" si="36"/>
        <v>308.84000000000003</v>
      </c>
      <c r="O240" s="175">
        <f t="shared" si="36"/>
        <v>279.75</v>
      </c>
      <c r="P240" s="175">
        <f t="shared" si="36"/>
        <v>467.4</v>
      </c>
      <c r="Q240" s="143"/>
      <c r="R240" s="220"/>
      <c r="U240" s="175">
        <f t="shared" ref="U240" si="37">U102+U125+U133+U145+U151+U158+U164+U170+U196+U210+U216+U229+U239</f>
        <v>6044.14</v>
      </c>
    </row>
    <row r="241" spans="1:24" x14ac:dyDescent="0.35"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8"/>
      <c r="R241" s="130"/>
      <c r="S241" s="39"/>
      <c r="T241" s="39"/>
      <c r="U241" s="39"/>
      <c r="X241" s="39"/>
    </row>
    <row r="242" spans="1:24" s="3" customFormat="1" x14ac:dyDescent="0.35">
      <c r="A242" t="s">
        <v>149</v>
      </c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 s="105"/>
      <c r="S242"/>
      <c r="T242" s="88"/>
    </row>
    <row r="243" spans="1:24" customFormat="1" ht="9" customHeight="1" x14ac:dyDescent="0.35">
      <c r="A243" s="3" t="s">
        <v>150</v>
      </c>
      <c r="R243" s="105"/>
      <c r="T243" s="238" t="s">
        <v>105</v>
      </c>
      <c r="U243" s="39"/>
    </row>
    <row r="244" spans="1:24" customFormat="1" ht="9" customHeight="1" x14ac:dyDescent="0.35">
      <c r="A244" s="3"/>
      <c r="R244" s="105"/>
      <c r="T244" s="238"/>
      <c r="U244" s="39"/>
    </row>
    <row r="245" spans="1:24" s="3" customFormat="1" x14ac:dyDescent="0.35">
      <c r="A245" t="s">
        <v>97</v>
      </c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 s="105"/>
      <c r="S245"/>
      <c r="T245" s="98"/>
    </row>
    <row r="246" spans="1:24" customFormat="1" x14ac:dyDescent="0.35">
      <c r="A246" s="3" t="s">
        <v>150</v>
      </c>
      <c r="B246" s="106"/>
      <c r="N246" s="1"/>
      <c r="R246" s="74"/>
    </row>
    <row r="247" spans="1:24" customFormat="1" x14ac:dyDescent="0.35">
      <c r="A247" t="s">
        <v>151</v>
      </c>
      <c r="B247" s="106"/>
      <c r="R247" s="74"/>
    </row>
    <row r="248" spans="1:24" customFormat="1" x14ac:dyDescent="0.35">
      <c r="A248" s="3" t="s">
        <v>150</v>
      </c>
      <c r="B248" s="106"/>
      <c r="R248" s="74"/>
    </row>
    <row r="249" spans="1:24" x14ac:dyDescent="0.35"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8"/>
      <c r="R249" s="130"/>
      <c r="S249" s="39"/>
      <c r="T249" s="39"/>
      <c r="U249" s="39"/>
      <c r="X249" s="39"/>
    </row>
    <row r="250" spans="1:24" x14ac:dyDescent="0.35"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8"/>
      <c r="R250" s="130"/>
      <c r="S250" s="39"/>
      <c r="T250" s="39"/>
      <c r="U250" s="39"/>
      <c r="X250" s="39"/>
    </row>
    <row r="251" spans="1:24" x14ac:dyDescent="0.35"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8"/>
      <c r="R251" s="130"/>
      <c r="S251" s="39"/>
      <c r="T251" s="39"/>
      <c r="U251" s="39"/>
      <c r="X251" s="39"/>
    </row>
    <row r="252" spans="1:24" x14ac:dyDescent="0.35"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8"/>
      <c r="R252" s="130"/>
      <c r="S252" s="39"/>
      <c r="T252" s="39"/>
      <c r="U252" s="39"/>
      <c r="X252" s="39"/>
    </row>
    <row r="253" spans="1:24" x14ac:dyDescent="0.35"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8"/>
      <c r="R253" s="130"/>
      <c r="S253" s="39"/>
      <c r="T253" s="39"/>
      <c r="U253" s="39"/>
      <c r="X253" s="39"/>
    </row>
    <row r="254" spans="1:24" x14ac:dyDescent="0.35"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8"/>
      <c r="R254" s="130"/>
      <c r="S254" s="39"/>
      <c r="T254" s="39"/>
      <c r="U254" s="39"/>
      <c r="X254" s="39"/>
    </row>
    <row r="255" spans="1:24" x14ac:dyDescent="0.35"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8"/>
      <c r="R255" s="130"/>
      <c r="S255" s="39"/>
      <c r="T255" s="39"/>
      <c r="U255" s="39"/>
      <c r="X255" s="39"/>
    </row>
    <row r="256" spans="1:24" x14ac:dyDescent="0.35"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8"/>
      <c r="R256" s="130"/>
      <c r="S256" s="39"/>
      <c r="T256" s="39"/>
      <c r="U256" s="39"/>
      <c r="X256" s="39"/>
    </row>
    <row r="257" spans="5:24" x14ac:dyDescent="0.35"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8"/>
      <c r="R257" s="130"/>
      <c r="S257" s="39"/>
      <c r="T257" s="39"/>
      <c r="U257" s="39"/>
      <c r="X257" s="39"/>
    </row>
    <row r="258" spans="5:24" x14ac:dyDescent="0.35"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8"/>
      <c r="R258" s="130"/>
      <c r="S258" s="39"/>
      <c r="T258" s="39"/>
      <c r="U258" s="39"/>
      <c r="X258" s="39"/>
    </row>
    <row r="259" spans="5:24" x14ac:dyDescent="0.35"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8"/>
      <c r="R259" s="130"/>
      <c r="S259" s="39"/>
      <c r="T259" s="39"/>
      <c r="U259" s="39"/>
      <c r="X259" s="39"/>
    </row>
    <row r="260" spans="5:24" x14ac:dyDescent="0.35"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8"/>
      <c r="R260" s="130"/>
      <c r="S260" s="39"/>
      <c r="T260" s="39"/>
      <c r="U260" s="39"/>
      <c r="X260" s="39"/>
    </row>
    <row r="261" spans="5:24" x14ac:dyDescent="0.35"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8"/>
      <c r="R261" s="130"/>
      <c r="S261" s="39"/>
      <c r="T261" s="39"/>
      <c r="U261" s="39"/>
      <c r="X261" s="39"/>
    </row>
    <row r="262" spans="5:24" x14ac:dyDescent="0.35"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8"/>
      <c r="R262" s="130"/>
      <c r="S262" s="39"/>
      <c r="T262" s="39"/>
      <c r="U262" s="39"/>
      <c r="X262" s="39"/>
    </row>
    <row r="263" spans="5:24" x14ac:dyDescent="0.35"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8"/>
      <c r="R263" s="130"/>
      <c r="S263" s="39"/>
      <c r="T263" s="39"/>
      <c r="U263" s="39"/>
      <c r="X263" s="39"/>
    </row>
    <row r="264" spans="5:24" x14ac:dyDescent="0.35"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8"/>
      <c r="R264" s="130"/>
      <c r="S264" s="39"/>
      <c r="T264" s="39"/>
      <c r="U264" s="39"/>
      <c r="X264" s="39"/>
    </row>
    <row r="265" spans="5:24" x14ac:dyDescent="0.35"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8"/>
      <c r="R265" s="130"/>
      <c r="S265" s="39"/>
      <c r="T265" s="39"/>
      <c r="U265" s="39"/>
      <c r="X265" s="39"/>
    </row>
    <row r="266" spans="5:24" x14ac:dyDescent="0.35"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8"/>
      <c r="R266" s="130"/>
      <c r="S266" s="39"/>
      <c r="T266" s="39"/>
      <c r="U266" s="39"/>
      <c r="X266" s="39"/>
    </row>
    <row r="267" spans="5:24" x14ac:dyDescent="0.35"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8"/>
      <c r="R267" s="130"/>
      <c r="S267" s="39"/>
      <c r="T267" s="39"/>
      <c r="U267" s="39"/>
      <c r="X267" s="39"/>
    </row>
    <row r="268" spans="5:24" x14ac:dyDescent="0.35"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8"/>
      <c r="R268" s="130"/>
      <c r="S268" s="39"/>
      <c r="T268" s="39"/>
      <c r="U268" s="39"/>
      <c r="X268" s="39"/>
    </row>
    <row r="269" spans="5:24" x14ac:dyDescent="0.35"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8"/>
      <c r="R269" s="130"/>
      <c r="S269" s="39"/>
      <c r="T269" s="39"/>
      <c r="U269" s="39"/>
      <c r="X269" s="39"/>
    </row>
    <row r="270" spans="5:24" x14ac:dyDescent="0.35"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8"/>
      <c r="R270" s="130"/>
      <c r="S270" s="39"/>
      <c r="T270" s="39"/>
      <c r="U270" s="39"/>
      <c r="X270" s="39"/>
    </row>
    <row r="271" spans="5:24" x14ac:dyDescent="0.35"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8"/>
      <c r="R271" s="130"/>
      <c r="S271" s="39"/>
      <c r="T271" s="39"/>
      <c r="U271" s="39"/>
      <c r="X271" s="39"/>
    </row>
    <row r="272" spans="5:24" x14ac:dyDescent="0.35"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8"/>
      <c r="R272" s="130"/>
      <c r="S272" s="39"/>
      <c r="T272" s="39"/>
      <c r="U272" s="39"/>
      <c r="X272" s="39"/>
    </row>
    <row r="273" spans="5:24" x14ac:dyDescent="0.35"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8"/>
      <c r="R273" s="130"/>
      <c r="S273" s="39"/>
      <c r="T273" s="39"/>
      <c r="U273" s="39"/>
      <c r="X273" s="39"/>
    </row>
    <row r="274" spans="5:24" x14ac:dyDescent="0.35"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8"/>
      <c r="R274" s="130"/>
      <c r="S274" s="39"/>
      <c r="T274" s="39"/>
      <c r="U274" s="39"/>
      <c r="X274" s="39"/>
    </row>
    <row r="275" spans="5:24" x14ac:dyDescent="0.35"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8"/>
      <c r="R275" s="130"/>
      <c r="S275" s="39"/>
      <c r="T275" s="39"/>
      <c r="U275" s="39"/>
      <c r="X275" s="39"/>
    </row>
    <row r="276" spans="5:24" x14ac:dyDescent="0.35"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8"/>
      <c r="R276" s="130"/>
      <c r="S276" s="39"/>
      <c r="T276" s="39"/>
      <c r="U276" s="39"/>
      <c r="X276" s="39"/>
    </row>
    <row r="277" spans="5:24" x14ac:dyDescent="0.35"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8"/>
      <c r="R277" s="130"/>
      <c r="S277" s="39"/>
      <c r="T277" s="39"/>
      <c r="U277" s="39"/>
      <c r="X277" s="39"/>
    </row>
    <row r="278" spans="5:24" x14ac:dyDescent="0.35"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8"/>
      <c r="R278" s="130"/>
      <c r="S278" s="39"/>
      <c r="T278" s="39"/>
      <c r="U278" s="39"/>
      <c r="X278" s="39"/>
    </row>
    <row r="279" spans="5:24" x14ac:dyDescent="0.35"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8"/>
      <c r="R279" s="130"/>
      <c r="S279" s="39"/>
      <c r="T279" s="39"/>
      <c r="U279" s="39"/>
      <c r="X279" s="39"/>
    </row>
    <row r="280" spans="5:24" x14ac:dyDescent="0.35"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8"/>
      <c r="R280" s="130"/>
      <c r="S280" s="39"/>
      <c r="T280" s="39"/>
      <c r="U280" s="39"/>
      <c r="X280" s="39"/>
    </row>
    <row r="281" spans="5:24" x14ac:dyDescent="0.35"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8"/>
      <c r="R281" s="130"/>
      <c r="S281" s="39"/>
      <c r="T281" s="39"/>
      <c r="U281" s="39"/>
      <c r="X281" s="39"/>
    </row>
    <row r="282" spans="5:24" x14ac:dyDescent="0.35"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8"/>
      <c r="R282" s="130"/>
      <c r="S282" s="39"/>
      <c r="T282" s="39"/>
      <c r="U282" s="39"/>
      <c r="X282" s="39"/>
    </row>
    <row r="283" spans="5:24" x14ac:dyDescent="0.35"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8"/>
      <c r="R283" s="130"/>
      <c r="S283" s="39"/>
      <c r="T283" s="39"/>
      <c r="U283" s="39"/>
      <c r="X283" s="39"/>
    </row>
    <row r="284" spans="5:24" x14ac:dyDescent="0.35"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8"/>
      <c r="R284" s="130"/>
      <c r="S284" s="39"/>
      <c r="T284" s="39"/>
      <c r="U284" s="39"/>
      <c r="X284" s="39"/>
    </row>
    <row r="285" spans="5:24" x14ac:dyDescent="0.35"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8"/>
      <c r="R285" s="130"/>
      <c r="S285" s="39"/>
      <c r="T285" s="39"/>
      <c r="U285" s="39"/>
      <c r="X285" s="39"/>
    </row>
    <row r="286" spans="5:24" x14ac:dyDescent="0.35"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8"/>
      <c r="R286" s="130"/>
      <c r="S286" s="39"/>
      <c r="T286" s="39"/>
      <c r="U286" s="39"/>
      <c r="X286" s="39"/>
    </row>
    <row r="287" spans="5:24" x14ac:dyDescent="0.35"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8"/>
      <c r="R287" s="130"/>
      <c r="S287" s="39"/>
      <c r="T287" s="39"/>
      <c r="U287" s="39"/>
      <c r="X287" s="39"/>
    </row>
    <row r="288" spans="5:24" x14ac:dyDescent="0.35"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8"/>
      <c r="R288" s="130"/>
      <c r="S288" s="39"/>
      <c r="T288" s="39"/>
      <c r="U288" s="39"/>
      <c r="X288" s="39"/>
    </row>
    <row r="289" spans="5:24" x14ac:dyDescent="0.35"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8"/>
      <c r="R289" s="130"/>
      <c r="S289" s="39"/>
      <c r="T289" s="39"/>
      <c r="U289" s="39"/>
      <c r="X289" s="39"/>
    </row>
    <row r="290" spans="5:24" x14ac:dyDescent="0.35"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8"/>
      <c r="R290" s="130"/>
      <c r="S290" s="39"/>
      <c r="T290" s="39"/>
      <c r="U290" s="39"/>
      <c r="X290" s="39"/>
    </row>
    <row r="291" spans="5:24" x14ac:dyDescent="0.35"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8"/>
      <c r="R291" s="130"/>
      <c r="S291" s="39"/>
      <c r="T291" s="39"/>
      <c r="U291" s="39"/>
      <c r="X291" s="39"/>
    </row>
    <row r="292" spans="5:24" x14ac:dyDescent="0.35"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8"/>
      <c r="R292" s="130"/>
      <c r="S292" s="39"/>
      <c r="T292" s="39"/>
      <c r="U292" s="39"/>
      <c r="X292" s="39"/>
    </row>
    <row r="293" spans="5:24" x14ac:dyDescent="0.35"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8"/>
      <c r="R293" s="130"/>
      <c r="S293" s="39"/>
      <c r="T293" s="39"/>
      <c r="U293" s="39"/>
      <c r="X293" s="39"/>
    </row>
    <row r="294" spans="5:24" x14ac:dyDescent="0.35"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8"/>
      <c r="R294" s="130"/>
      <c r="S294" s="39"/>
      <c r="T294" s="39"/>
      <c r="U294" s="39"/>
      <c r="X294" s="39"/>
    </row>
    <row r="295" spans="5:24" x14ac:dyDescent="0.35"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8"/>
      <c r="R295" s="130"/>
      <c r="S295" s="39"/>
      <c r="T295" s="39"/>
      <c r="U295" s="39"/>
      <c r="X295" s="39"/>
    </row>
    <row r="296" spans="5:24" x14ac:dyDescent="0.35"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8"/>
      <c r="R296" s="130"/>
      <c r="S296" s="39"/>
      <c r="T296" s="39"/>
      <c r="U296" s="39"/>
      <c r="X296" s="39"/>
    </row>
    <row r="297" spans="5:24" x14ac:dyDescent="0.35"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8"/>
      <c r="R297" s="130"/>
      <c r="S297" s="39"/>
      <c r="T297" s="39"/>
      <c r="U297" s="39"/>
      <c r="X297" s="39"/>
    </row>
    <row r="298" spans="5:24" x14ac:dyDescent="0.35"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8"/>
      <c r="R298" s="130"/>
      <c r="S298" s="39"/>
      <c r="T298" s="39"/>
      <c r="U298" s="39"/>
      <c r="X298" s="39"/>
    </row>
    <row r="299" spans="5:24" x14ac:dyDescent="0.35"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8"/>
      <c r="R299" s="130"/>
      <c r="S299" s="39"/>
      <c r="T299" s="39"/>
      <c r="U299" s="39"/>
      <c r="X299" s="39"/>
    </row>
    <row r="300" spans="5:24" x14ac:dyDescent="0.35"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8"/>
      <c r="R300" s="130"/>
      <c r="S300" s="39"/>
      <c r="T300" s="39"/>
      <c r="U300" s="39"/>
      <c r="X300" s="39"/>
    </row>
    <row r="301" spans="5:24" x14ac:dyDescent="0.35"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8"/>
      <c r="R301" s="130"/>
      <c r="S301" s="39"/>
      <c r="T301" s="39"/>
      <c r="U301" s="39"/>
      <c r="X301" s="39"/>
    </row>
    <row r="302" spans="5:24" x14ac:dyDescent="0.35"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8"/>
      <c r="R302" s="130"/>
      <c r="S302" s="39"/>
      <c r="T302" s="39"/>
      <c r="U302" s="39"/>
      <c r="X302" s="39"/>
    </row>
    <row r="303" spans="5:24" x14ac:dyDescent="0.35"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8"/>
      <c r="R303" s="130"/>
      <c r="S303" s="39"/>
      <c r="T303" s="39"/>
      <c r="U303" s="39"/>
      <c r="X303" s="39"/>
    </row>
    <row r="304" spans="5:24" x14ac:dyDescent="0.35"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8"/>
      <c r="R304" s="130"/>
      <c r="S304" s="39"/>
      <c r="T304" s="39"/>
      <c r="U304" s="39"/>
      <c r="X304" s="39"/>
    </row>
    <row r="305" spans="5:24" x14ac:dyDescent="0.35"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8"/>
      <c r="R305" s="130"/>
      <c r="S305" s="39"/>
      <c r="T305" s="39"/>
      <c r="U305" s="39"/>
      <c r="X305" s="39"/>
    </row>
    <row r="306" spans="5:24" x14ac:dyDescent="0.35"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8"/>
      <c r="R306" s="130"/>
      <c r="S306" s="39"/>
      <c r="T306" s="39"/>
      <c r="U306" s="39"/>
      <c r="X306" s="39"/>
    </row>
    <row r="307" spans="5:24" x14ac:dyDescent="0.35"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8"/>
      <c r="R307" s="130"/>
      <c r="S307" s="39"/>
      <c r="T307" s="39"/>
      <c r="U307" s="39"/>
      <c r="X307" s="39"/>
    </row>
    <row r="308" spans="5:24" x14ac:dyDescent="0.35"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8"/>
      <c r="R308" s="130"/>
      <c r="S308" s="39"/>
      <c r="T308" s="39"/>
      <c r="U308" s="39"/>
      <c r="X308" s="39"/>
    </row>
    <row r="309" spans="5:24" x14ac:dyDescent="0.35"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8"/>
      <c r="R309" s="130"/>
      <c r="S309" s="39"/>
      <c r="T309" s="39"/>
      <c r="U309" s="39"/>
      <c r="X309" s="39"/>
    </row>
    <row r="310" spans="5:24" x14ac:dyDescent="0.35"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8"/>
      <c r="R310" s="130"/>
      <c r="S310" s="39"/>
      <c r="T310" s="39"/>
      <c r="U310" s="39"/>
      <c r="X310" s="39"/>
    </row>
    <row r="311" spans="5:24" x14ac:dyDescent="0.35"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8"/>
      <c r="R311" s="130"/>
      <c r="S311" s="39"/>
      <c r="T311" s="39"/>
      <c r="U311" s="39"/>
      <c r="X311" s="39"/>
    </row>
    <row r="312" spans="5:24" x14ac:dyDescent="0.35"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8"/>
      <c r="R312" s="130"/>
      <c r="S312" s="39"/>
      <c r="T312" s="39"/>
      <c r="U312" s="39"/>
      <c r="X312" s="39"/>
    </row>
    <row r="313" spans="5:24" x14ac:dyDescent="0.35"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8"/>
      <c r="R313" s="130"/>
      <c r="S313" s="39"/>
      <c r="T313" s="39"/>
      <c r="U313" s="39"/>
      <c r="X313" s="39"/>
    </row>
    <row r="314" spans="5:24" x14ac:dyDescent="0.35"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8"/>
      <c r="R314" s="130"/>
      <c r="S314" s="39"/>
      <c r="T314" s="39"/>
      <c r="U314" s="39"/>
      <c r="X314" s="39"/>
    </row>
    <row r="315" spans="5:24" x14ac:dyDescent="0.35"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8"/>
      <c r="R315" s="130"/>
      <c r="S315" s="39"/>
      <c r="T315" s="39"/>
      <c r="U315" s="39"/>
      <c r="X315" s="39"/>
    </row>
    <row r="316" spans="5:24" x14ac:dyDescent="0.35"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8"/>
      <c r="R316" s="130"/>
      <c r="S316" s="39"/>
      <c r="T316" s="39"/>
      <c r="U316" s="39"/>
      <c r="X316" s="39"/>
    </row>
    <row r="317" spans="5:24" x14ac:dyDescent="0.35"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8"/>
      <c r="R317" s="130"/>
      <c r="S317" s="39"/>
      <c r="T317" s="39"/>
      <c r="U317" s="39"/>
      <c r="X317" s="39"/>
    </row>
    <row r="318" spans="5:24" x14ac:dyDescent="0.35"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8"/>
      <c r="R318" s="130"/>
      <c r="S318" s="39"/>
      <c r="T318" s="39"/>
      <c r="U318" s="39"/>
      <c r="X318" s="39"/>
    </row>
    <row r="319" spans="5:24" x14ac:dyDescent="0.35"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8"/>
      <c r="R319" s="130"/>
      <c r="S319" s="39"/>
      <c r="T319" s="39"/>
      <c r="U319" s="39"/>
      <c r="X319" s="39"/>
    </row>
    <row r="320" spans="5:24" x14ac:dyDescent="0.35"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8"/>
      <c r="R320" s="130"/>
      <c r="S320" s="39"/>
      <c r="T320" s="39"/>
      <c r="U320" s="39"/>
      <c r="X320" s="39"/>
    </row>
    <row r="321" spans="1:24" x14ac:dyDescent="0.35"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8"/>
      <c r="R321" s="130"/>
      <c r="S321" s="39"/>
      <c r="T321" s="39"/>
      <c r="U321" s="39"/>
      <c r="X321" s="39"/>
    </row>
    <row r="322" spans="1:24" x14ac:dyDescent="0.35"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8"/>
      <c r="R322" s="130"/>
      <c r="S322" s="39"/>
      <c r="T322" s="39"/>
      <c r="U322" s="39"/>
      <c r="X322" s="39"/>
    </row>
    <row r="323" spans="1:24" ht="14.25" customHeight="1" x14ac:dyDescent="0.35"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8"/>
      <c r="R323" s="130"/>
      <c r="S323" s="39"/>
      <c r="T323" s="39"/>
      <c r="U323" s="39"/>
      <c r="X323" s="39"/>
    </row>
    <row r="324" spans="1:24" x14ac:dyDescent="0.35"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8"/>
      <c r="R324" s="130"/>
      <c r="S324" s="39"/>
      <c r="T324" s="39"/>
      <c r="U324" s="39"/>
      <c r="X324" s="39"/>
    </row>
    <row r="325" spans="1:24" x14ac:dyDescent="0.35"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8"/>
      <c r="R325" s="130"/>
      <c r="S325" s="39"/>
      <c r="T325" s="39"/>
      <c r="U325" s="39"/>
      <c r="X325" s="39"/>
    </row>
    <row r="326" spans="1:24" x14ac:dyDescent="0.35"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8"/>
      <c r="R326" s="130"/>
      <c r="S326" s="39"/>
      <c r="T326" s="39"/>
      <c r="U326" s="39"/>
      <c r="X326" s="39"/>
    </row>
    <row r="327" spans="1:24" x14ac:dyDescent="0.35"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8"/>
      <c r="R327" s="130"/>
      <c r="S327" s="39"/>
      <c r="T327" s="39"/>
      <c r="U327" s="39"/>
      <c r="X327" s="39"/>
    </row>
    <row r="328" spans="1:24" x14ac:dyDescent="0.35"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8"/>
      <c r="R328" s="130"/>
      <c r="S328" s="39"/>
      <c r="T328" s="39"/>
      <c r="U328" s="39"/>
      <c r="X328" s="39"/>
    </row>
    <row r="329" spans="1:24" x14ac:dyDescent="0.35"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8"/>
      <c r="R329" s="130"/>
      <c r="S329" s="39"/>
      <c r="T329" s="39"/>
      <c r="U329" s="39"/>
      <c r="X329" s="39"/>
    </row>
    <row r="330" spans="1:24" x14ac:dyDescent="0.35"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8"/>
      <c r="R330" s="130"/>
      <c r="S330" s="39"/>
      <c r="T330" s="39"/>
      <c r="U330" s="39"/>
      <c r="X330" s="39"/>
    </row>
    <row r="331" spans="1:24" x14ac:dyDescent="0.35"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8"/>
      <c r="R331" s="130"/>
      <c r="S331" s="39"/>
      <c r="T331" s="39"/>
      <c r="U331" s="39"/>
      <c r="X331" s="39"/>
    </row>
    <row r="332" spans="1:24" x14ac:dyDescent="0.35"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8"/>
      <c r="R332" s="130"/>
      <c r="S332" s="39"/>
      <c r="T332" s="39"/>
      <c r="U332" s="39"/>
      <c r="X332" s="39"/>
    </row>
    <row r="333" spans="1:24" x14ac:dyDescent="0.35"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8"/>
      <c r="R333" s="130"/>
      <c r="S333" s="39"/>
      <c r="T333" s="39"/>
      <c r="U333" s="39"/>
      <c r="X333" s="39"/>
    </row>
    <row r="334" spans="1:24" x14ac:dyDescent="0.35"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8"/>
      <c r="R334" s="130"/>
      <c r="S334" s="39"/>
      <c r="T334" s="39"/>
      <c r="U334" s="39"/>
      <c r="X334" s="39"/>
    </row>
    <row r="335" spans="1:24" x14ac:dyDescent="0.35"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8"/>
      <c r="R335" s="130"/>
      <c r="S335" s="39"/>
      <c r="T335" s="39"/>
      <c r="U335" s="39"/>
      <c r="X335" s="39"/>
    </row>
    <row r="336" spans="1:24" x14ac:dyDescent="0.35">
      <c r="A336" s="40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8"/>
      <c r="R336" s="130"/>
      <c r="S336" s="39"/>
      <c r="T336" s="39"/>
      <c r="U336" s="39"/>
      <c r="X336" s="39"/>
    </row>
    <row r="337" spans="1:24" x14ac:dyDescent="0.35">
      <c r="A337" s="40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8"/>
      <c r="R337" s="130"/>
      <c r="S337" s="39"/>
      <c r="T337" s="39"/>
      <c r="U337" s="39"/>
      <c r="X337" s="39"/>
    </row>
    <row r="338" spans="1:24" x14ac:dyDescent="0.35">
      <c r="A338" s="40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8"/>
      <c r="R338" s="130"/>
      <c r="S338" s="39"/>
      <c r="T338" s="39"/>
      <c r="U338" s="39"/>
      <c r="X338" s="39"/>
    </row>
    <row r="339" spans="1:24" x14ac:dyDescent="0.35">
      <c r="A339" s="40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8"/>
      <c r="R339" s="130"/>
      <c r="S339" s="39"/>
      <c r="T339" s="39"/>
      <c r="U339" s="39"/>
      <c r="X339" s="39"/>
    </row>
    <row r="340" spans="1:24" x14ac:dyDescent="0.35">
      <c r="A340" s="40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8"/>
      <c r="R340" s="130"/>
      <c r="S340" s="39"/>
      <c r="T340" s="39"/>
      <c r="U340" s="39"/>
      <c r="X340" s="39"/>
    </row>
    <row r="341" spans="1:24" x14ac:dyDescent="0.35">
      <c r="A341" s="40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8"/>
      <c r="R341" s="130"/>
      <c r="S341" s="39"/>
      <c r="T341" s="39"/>
      <c r="U341" s="39"/>
      <c r="X341" s="39"/>
    </row>
    <row r="342" spans="1:24" x14ac:dyDescent="0.35">
      <c r="A342" s="40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8"/>
      <c r="R342" s="130"/>
      <c r="S342" s="39"/>
      <c r="T342" s="39"/>
      <c r="U342" s="39"/>
      <c r="X342" s="39"/>
    </row>
    <row r="343" spans="1:24" x14ac:dyDescent="0.35">
      <c r="A343" s="40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8"/>
      <c r="R343" s="130"/>
      <c r="S343" s="39"/>
      <c r="T343" s="39"/>
      <c r="U343" s="39"/>
      <c r="X343" s="39"/>
    </row>
    <row r="344" spans="1:24" x14ac:dyDescent="0.35">
      <c r="A344" s="40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8"/>
      <c r="R344" s="130"/>
      <c r="S344" s="39"/>
      <c r="T344" s="39"/>
      <c r="U344" s="39"/>
      <c r="X344" s="39"/>
    </row>
    <row r="345" spans="1:24" x14ac:dyDescent="0.35">
      <c r="A345" s="40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8"/>
      <c r="R345" s="130"/>
      <c r="S345" s="39"/>
      <c r="T345" s="39"/>
      <c r="U345" s="39"/>
      <c r="X345" s="39"/>
    </row>
    <row r="346" spans="1:24" x14ac:dyDescent="0.35">
      <c r="A346" s="40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8"/>
      <c r="R346" s="130"/>
      <c r="S346" s="39"/>
      <c r="T346" s="39"/>
      <c r="U346" s="39"/>
      <c r="X346" s="39"/>
    </row>
    <row r="347" spans="1:24" x14ac:dyDescent="0.35">
      <c r="A347" s="40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8"/>
      <c r="R347" s="130"/>
      <c r="S347" s="39"/>
      <c r="T347" s="39"/>
      <c r="U347" s="39"/>
      <c r="X347" s="39"/>
    </row>
    <row r="348" spans="1:24" x14ac:dyDescent="0.35">
      <c r="A348" s="40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8"/>
      <c r="R348" s="130"/>
      <c r="S348" s="39"/>
      <c r="T348" s="39"/>
      <c r="U348" s="39"/>
      <c r="X348" s="39"/>
    </row>
    <row r="349" spans="1:24" x14ac:dyDescent="0.35">
      <c r="A349" s="40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8"/>
      <c r="R349" s="130"/>
      <c r="S349" s="39"/>
      <c r="T349" s="39"/>
      <c r="U349" s="39"/>
      <c r="X349" s="39"/>
    </row>
    <row r="350" spans="1:24" x14ac:dyDescent="0.35">
      <c r="A350" s="40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8"/>
      <c r="R350" s="130"/>
      <c r="S350" s="39"/>
      <c r="T350" s="39"/>
      <c r="U350" s="39"/>
      <c r="X350" s="39"/>
    </row>
    <row r="351" spans="1:24" x14ac:dyDescent="0.35">
      <c r="A351" s="40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8"/>
      <c r="R351" s="130"/>
      <c r="S351" s="39"/>
      <c r="T351" s="39"/>
      <c r="U351" s="39"/>
      <c r="X351" s="39"/>
    </row>
    <row r="352" spans="1:24" x14ac:dyDescent="0.35">
      <c r="A352" s="40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8"/>
      <c r="R352" s="130"/>
      <c r="S352" s="39"/>
      <c r="T352" s="39"/>
      <c r="U352" s="39"/>
      <c r="X352" s="39"/>
    </row>
    <row r="353" spans="1:24" x14ac:dyDescent="0.35">
      <c r="A353" s="40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8"/>
      <c r="R353" s="130"/>
      <c r="S353" s="39"/>
      <c r="T353" s="39"/>
      <c r="U353" s="39"/>
      <c r="X353" s="39"/>
    </row>
    <row r="354" spans="1:24" x14ac:dyDescent="0.35">
      <c r="A354" s="40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8"/>
      <c r="R354" s="130"/>
      <c r="S354" s="39"/>
      <c r="T354" s="39"/>
      <c r="U354" s="39"/>
      <c r="X354" s="39"/>
    </row>
    <row r="355" spans="1:24" x14ac:dyDescent="0.35">
      <c r="A355" s="40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8"/>
      <c r="R355" s="130"/>
      <c r="S355" s="39"/>
      <c r="T355" s="39"/>
      <c r="U355" s="39"/>
      <c r="X355" s="39"/>
    </row>
    <row r="356" spans="1:24" x14ac:dyDescent="0.35">
      <c r="A356" s="40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8"/>
      <c r="R356" s="130"/>
      <c r="S356" s="39"/>
      <c r="T356" s="39"/>
      <c r="U356" s="39"/>
      <c r="X356" s="39"/>
    </row>
    <row r="357" spans="1:24" x14ac:dyDescent="0.35">
      <c r="A357" s="40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8"/>
      <c r="R357" s="130"/>
      <c r="S357" s="39"/>
      <c r="T357" s="39"/>
      <c r="U357" s="39"/>
      <c r="X357" s="39"/>
    </row>
    <row r="358" spans="1:24" x14ac:dyDescent="0.35">
      <c r="A358" s="40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8"/>
      <c r="R358" s="130"/>
      <c r="S358" s="39"/>
      <c r="T358" s="39"/>
      <c r="U358" s="39"/>
      <c r="X358" s="39"/>
    </row>
    <row r="359" spans="1:24" x14ac:dyDescent="0.35">
      <c r="A359" s="40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8"/>
      <c r="R359" s="130"/>
      <c r="S359" s="39"/>
      <c r="T359" s="39"/>
      <c r="U359" s="39"/>
      <c r="X359" s="39"/>
    </row>
    <row r="360" spans="1:24" x14ac:dyDescent="0.35">
      <c r="A360" s="40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8"/>
      <c r="R360" s="130"/>
      <c r="S360" s="39"/>
      <c r="T360" s="39"/>
      <c r="U360" s="39"/>
      <c r="X360" s="39"/>
    </row>
    <row r="361" spans="1:24" x14ac:dyDescent="0.35">
      <c r="A361" s="40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8"/>
      <c r="R361" s="130"/>
      <c r="S361" s="39"/>
      <c r="T361" s="39"/>
      <c r="U361" s="39"/>
      <c r="X361" s="39"/>
    </row>
    <row r="362" spans="1:24" x14ac:dyDescent="0.35">
      <c r="A362" s="40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8"/>
      <c r="R362" s="130"/>
      <c r="S362" s="39"/>
      <c r="T362" s="39"/>
      <c r="U362" s="39"/>
      <c r="X362" s="39"/>
    </row>
    <row r="363" spans="1:24" x14ac:dyDescent="0.35">
      <c r="A363" s="40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8"/>
      <c r="R363" s="130"/>
      <c r="S363" s="39"/>
      <c r="T363" s="39"/>
      <c r="U363" s="39"/>
      <c r="X363" s="39"/>
    </row>
    <row r="364" spans="1:24" x14ac:dyDescent="0.35">
      <c r="A364" s="40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8"/>
      <c r="R364" s="130"/>
      <c r="S364" s="39"/>
      <c r="T364" s="39"/>
      <c r="U364" s="39"/>
      <c r="X364" s="39"/>
    </row>
    <row r="365" spans="1:24" x14ac:dyDescent="0.35">
      <c r="A365" s="40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8"/>
      <c r="R365" s="130"/>
      <c r="S365" s="39"/>
      <c r="T365" s="39"/>
      <c r="U365" s="39"/>
      <c r="X365" s="39"/>
    </row>
    <row r="366" spans="1:24" x14ac:dyDescent="0.35">
      <c r="A366" s="40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8"/>
      <c r="R366" s="130"/>
      <c r="S366" s="39"/>
      <c r="T366" s="39"/>
      <c r="U366" s="39"/>
      <c r="X366" s="39"/>
    </row>
    <row r="367" spans="1:24" x14ac:dyDescent="0.35">
      <c r="A367" s="40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8"/>
      <c r="R367" s="130"/>
      <c r="S367" s="39"/>
      <c r="T367" s="39"/>
      <c r="U367" s="39"/>
      <c r="X367" s="39"/>
    </row>
    <row r="368" spans="1:24" x14ac:dyDescent="0.35">
      <c r="A368" s="40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8"/>
      <c r="R368" s="130"/>
      <c r="S368" s="39"/>
      <c r="T368" s="39"/>
      <c r="U368" s="39"/>
      <c r="X368" s="39"/>
    </row>
    <row r="369" spans="1:24" x14ac:dyDescent="0.35">
      <c r="A369" s="40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8"/>
      <c r="R369" s="130"/>
      <c r="S369" s="39"/>
      <c r="T369" s="39"/>
      <c r="U369" s="39"/>
      <c r="X369" s="39"/>
    </row>
    <row r="370" spans="1:24" x14ac:dyDescent="0.35">
      <c r="A370" s="40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8"/>
      <c r="R370" s="130"/>
      <c r="S370" s="39"/>
      <c r="T370" s="39"/>
      <c r="U370" s="39"/>
      <c r="X370" s="39"/>
    </row>
    <row r="371" spans="1:24" x14ac:dyDescent="0.35">
      <c r="A371" s="40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8"/>
      <c r="R371" s="130"/>
      <c r="S371" s="39"/>
      <c r="T371" s="39"/>
      <c r="U371" s="39"/>
      <c r="X371" s="39"/>
    </row>
    <row r="372" spans="1:24" x14ac:dyDescent="0.35">
      <c r="A372" s="40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8"/>
      <c r="R372" s="130"/>
      <c r="S372" s="39"/>
      <c r="T372" s="39"/>
      <c r="U372" s="39"/>
      <c r="X372" s="39"/>
    </row>
    <row r="373" spans="1:24" x14ac:dyDescent="0.35">
      <c r="A373" s="40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8"/>
      <c r="R373" s="130"/>
      <c r="S373" s="39"/>
      <c r="T373" s="39"/>
      <c r="U373" s="39"/>
      <c r="X373" s="39"/>
    </row>
    <row r="374" spans="1:24" x14ac:dyDescent="0.35">
      <c r="A374" s="40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8"/>
      <c r="R374" s="130"/>
      <c r="S374" s="39"/>
      <c r="T374" s="39"/>
      <c r="U374" s="39"/>
      <c r="X374" s="39"/>
    </row>
    <row r="375" spans="1:24" x14ac:dyDescent="0.35">
      <c r="A375" s="40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8"/>
      <c r="R375" s="130"/>
      <c r="S375" s="39"/>
      <c r="T375" s="39"/>
      <c r="U375" s="39"/>
      <c r="X375" s="39"/>
    </row>
    <row r="376" spans="1:24" x14ac:dyDescent="0.35">
      <c r="A376" s="40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8"/>
      <c r="R376" s="130"/>
      <c r="S376" s="39"/>
      <c r="T376" s="39"/>
      <c r="U376" s="39"/>
      <c r="X376" s="39"/>
    </row>
    <row r="377" spans="1:24" x14ac:dyDescent="0.35">
      <c r="A377" s="40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8"/>
      <c r="R377" s="130"/>
      <c r="S377" s="39"/>
      <c r="T377" s="39"/>
      <c r="U377" s="39"/>
      <c r="X377" s="39"/>
    </row>
    <row r="378" spans="1:24" x14ac:dyDescent="0.35">
      <c r="A378" s="40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8"/>
      <c r="R378" s="130"/>
      <c r="S378" s="39"/>
      <c r="T378" s="39"/>
      <c r="U378" s="39"/>
      <c r="X378" s="39"/>
    </row>
    <row r="379" spans="1:24" x14ac:dyDescent="0.35">
      <c r="A379" s="40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8"/>
      <c r="R379" s="130"/>
      <c r="S379" s="39"/>
      <c r="T379" s="39"/>
      <c r="U379" s="39"/>
      <c r="X379" s="39"/>
    </row>
    <row r="380" spans="1:24" x14ac:dyDescent="0.35">
      <c r="A380" s="40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8"/>
      <c r="R380" s="130"/>
      <c r="S380" s="39"/>
      <c r="T380" s="39"/>
      <c r="U380" s="39"/>
      <c r="X380" s="39"/>
    </row>
    <row r="381" spans="1:24" x14ac:dyDescent="0.35">
      <c r="A381" s="40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8"/>
      <c r="R381" s="130"/>
      <c r="S381" s="39"/>
      <c r="T381" s="39"/>
      <c r="U381" s="39"/>
      <c r="X381" s="39"/>
    </row>
    <row r="382" spans="1:24" x14ac:dyDescent="0.35">
      <c r="A382" s="40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8"/>
      <c r="R382" s="130"/>
      <c r="S382" s="39"/>
      <c r="T382" s="39"/>
      <c r="U382" s="39"/>
      <c r="X382" s="39"/>
    </row>
    <row r="383" spans="1:24" x14ac:dyDescent="0.35">
      <c r="A383" s="40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8"/>
      <c r="R383" s="130"/>
      <c r="S383" s="39"/>
      <c r="T383" s="39"/>
      <c r="U383" s="39"/>
      <c r="X383" s="39"/>
    </row>
    <row r="384" spans="1:24" x14ac:dyDescent="0.35">
      <c r="A384" s="40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8"/>
      <c r="R384" s="130"/>
      <c r="S384" s="39"/>
      <c r="T384" s="39"/>
      <c r="U384" s="39"/>
      <c r="X384" s="39"/>
    </row>
    <row r="385" spans="1:24" x14ac:dyDescent="0.35">
      <c r="A385" s="40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8"/>
      <c r="R385" s="130"/>
      <c r="S385" s="39"/>
      <c r="T385" s="39"/>
      <c r="U385" s="39"/>
      <c r="X385" s="39"/>
    </row>
    <row r="386" spans="1:24" x14ac:dyDescent="0.35">
      <c r="A386" s="40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8"/>
      <c r="R386" s="130"/>
      <c r="S386" s="39"/>
      <c r="T386" s="39"/>
      <c r="U386" s="39"/>
      <c r="X386" s="39"/>
    </row>
    <row r="387" spans="1:24" x14ac:dyDescent="0.35">
      <c r="A387" s="40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8"/>
      <c r="R387" s="130"/>
      <c r="S387" s="39"/>
      <c r="T387" s="39"/>
      <c r="U387" s="39"/>
      <c r="X387" s="39"/>
    </row>
    <row r="388" spans="1:24" x14ac:dyDescent="0.35">
      <c r="A388" s="40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8"/>
      <c r="R388" s="130"/>
      <c r="S388" s="39"/>
      <c r="T388" s="39"/>
      <c r="U388" s="39"/>
      <c r="X388" s="39"/>
    </row>
    <row r="389" spans="1:24" x14ac:dyDescent="0.35">
      <c r="A389" s="40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8"/>
      <c r="R389" s="130"/>
      <c r="S389" s="39"/>
      <c r="T389" s="39"/>
      <c r="U389" s="39"/>
      <c r="X389" s="39"/>
    </row>
    <row r="390" spans="1:24" x14ac:dyDescent="0.35">
      <c r="A390" s="40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8"/>
      <c r="R390" s="130"/>
      <c r="S390" s="39"/>
      <c r="T390" s="39"/>
      <c r="U390" s="39"/>
      <c r="X390" s="39"/>
    </row>
    <row r="391" spans="1:24" x14ac:dyDescent="0.35">
      <c r="A391" s="40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8"/>
      <c r="R391" s="130"/>
      <c r="S391" s="39"/>
      <c r="T391" s="39"/>
      <c r="U391" s="39"/>
      <c r="X391" s="39"/>
    </row>
    <row r="392" spans="1:24" x14ac:dyDescent="0.35">
      <c r="A392" s="40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8"/>
      <c r="R392" s="130"/>
      <c r="S392" s="39"/>
      <c r="T392" s="39"/>
      <c r="U392" s="39"/>
      <c r="X392" s="39"/>
    </row>
    <row r="393" spans="1:24" x14ac:dyDescent="0.35">
      <c r="A393" s="40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8"/>
      <c r="R393" s="130"/>
      <c r="S393" s="39"/>
      <c r="T393" s="39"/>
      <c r="U393" s="39"/>
      <c r="X393" s="39"/>
    </row>
    <row r="394" spans="1:24" x14ac:dyDescent="0.35">
      <c r="A394" s="40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8"/>
      <c r="R394" s="130"/>
      <c r="S394" s="39"/>
      <c r="T394" s="39"/>
      <c r="U394" s="39"/>
      <c r="X394" s="39"/>
    </row>
    <row r="395" spans="1:24" x14ac:dyDescent="0.35">
      <c r="A395" s="40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8"/>
      <c r="R395" s="130"/>
      <c r="S395" s="39"/>
      <c r="T395" s="39"/>
      <c r="U395" s="39"/>
      <c r="X395" s="39"/>
    </row>
    <row r="396" spans="1:24" x14ac:dyDescent="0.35">
      <c r="A396" s="40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8"/>
      <c r="R396" s="130"/>
      <c r="S396" s="39"/>
      <c r="T396" s="39"/>
      <c r="U396" s="39"/>
      <c r="X396" s="39"/>
    </row>
    <row r="397" spans="1:24" x14ac:dyDescent="0.35">
      <c r="A397" s="40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8"/>
      <c r="R397" s="130"/>
      <c r="S397" s="39"/>
      <c r="T397" s="39"/>
      <c r="U397" s="39"/>
      <c r="X397" s="39"/>
    </row>
    <row r="398" spans="1:24" x14ac:dyDescent="0.35">
      <c r="A398" s="40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8"/>
      <c r="R398" s="130"/>
      <c r="S398" s="39"/>
      <c r="T398" s="39"/>
      <c r="U398" s="39"/>
      <c r="X398" s="39"/>
    </row>
    <row r="399" spans="1:24" x14ac:dyDescent="0.35">
      <c r="A399" s="40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8"/>
      <c r="R399" s="130"/>
      <c r="S399" s="39"/>
      <c r="T399" s="39"/>
      <c r="U399" s="39"/>
      <c r="X399" s="39"/>
    </row>
    <row r="400" spans="1:24" x14ac:dyDescent="0.35">
      <c r="A400" s="40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8"/>
      <c r="R400" s="130"/>
      <c r="S400" s="39"/>
      <c r="T400" s="39"/>
      <c r="U400" s="39"/>
      <c r="X400" s="39"/>
    </row>
    <row r="401" spans="1:24" x14ac:dyDescent="0.35">
      <c r="A401" s="40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8"/>
      <c r="R401" s="130"/>
      <c r="S401" s="39"/>
      <c r="T401" s="39"/>
      <c r="U401" s="39"/>
      <c r="X401" s="39"/>
    </row>
    <row r="402" spans="1:24" x14ac:dyDescent="0.35">
      <c r="A402" s="40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8"/>
      <c r="R402" s="130"/>
      <c r="S402" s="39"/>
      <c r="T402" s="39"/>
      <c r="U402" s="39"/>
      <c r="X402" s="39"/>
    </row>
    <row r="403" spans="1:24" x14ac:dyDescent="0.35">
      <c r="A403" s="40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8"/>
      <c r="R403" s="130"/>
      <c r="S403" s="39"/>
      <c r="T403" s="39"/>
      <c r="U403" s="39"/>
      <c r="X403" s="39"/>
    </row>
    <row r="404" spans="1:24" x14ac:dyDescent="0.35">
      <c r="A404" s="40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8"/>
      <c r="R404" s="130"/>
      <c r="S404" s="39"/>
      <c r="T404" s="39"/>
      <c r="U404" s="39"/>
      <c r="X404" s="39"/>
    </row>
    <row r="405" spans="1:24" x14ac:dyDescent="0.35">
      <c r="A405" s="40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8"/>
      <c r="R405" s="130"/>
      <c r="S405" s="39"/>
      <c r="T405" s="39"/>
      <c r="U405" s="39"/>
      <c r="X405" s="39"/>
    </row>
    <row r="406" spans="1:24" x14ac:dyDescent="0.35">
      <c r="A406" s="40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8"/>
      <c r="R406" s="130"/>
      <c r="S406" s="39"/>
      <c r="T406" s="39"/>
      <c r="U406" s="39"/>
      <c r="X406" s="39"/>
    </row>
    <row r="407" spans="1:24" x14ac:dyDescent="0.35">
      <c r="A407" s="40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8"/>
      <c r="R407" s="130"/>
      <c r="S407" s="39"/>
      <c r="T407" s="39"/>
      <c r="U407" s="39"/>
      <c r="X407" s="39"/>
    </row>
    <row r="408" spans="1:24" x14ac:dyDescent="0.35">
      <c r="A408" s="40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8"/>
      <c r="R408" s="130"/>
      <c r="S408" s="39"/>
      <c r="T408" s="39"/>
      <c r="U408" s="39"/>
      <c r="X408" s="39"/>
    </row>
    <row r="409" spans="1:24" x14ac:dyDescent="0.35">
      <c r="A409" s="40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8"/>
      <c r="R409" s="130"/>
      <c r="S409" s="39"/>
      <c r="T409" s="39"/>
      <c r="U409" s="39"/>
      <c r="X409" s="39"/>
    </row>
    <row r="410" spans="1:24" x14ac:dyDescent="0.35">
      <c r="A410" s="40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8"/>
      <c r="R410" s="130"/>
      <c r="S410" s="39"/>
      <c r="T410" s="39"/>
      <c r="U410" s="39"/>
      <c r="X410" s="39"/>
    </row>
    <row r="411" spans="1:24" x14ac:dyDescent="0.35">
      <c r="A411" s="40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8"/>
      <c r="R411" s="130"/>
      <c r="S411" s="39"/>
      <c r="T411" s="39"/>
      <c r="U411" s="39"/>
      <c r="X411" s="39"/>
    </row>
    <row r="412" spans="1:24" x14ac:dyDescent="0.35">
      <c r="A412" s="40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8"/>
      <c r="R412" s="130"/>
      <c r="S412" s="39"/>
      <c r="T412" s="39"/>
      <c r="U412" s="39"/>
      <c r="X412" s="39"/>
    </row>
    <row r="413" spans="1:24" x14ac:dyDescent="0.35">
      <c r="A413" s="40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8"/>
      <c r="R413" s="130"/>
      <c r="S413" s="39"/>
      <c r="T413" s="39"/>
      <c r="U413" s="39"/>
      <c r="X413" s="39"/>
    </row>
    <row r="414" spans="1:24" x14ac:dyDescent="0.35">
      <c r="A414" s="40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8"/>
      <c r="R414" s="130"/>
      <c r="S414" s="39"/>
      <c r="T414" s="39"/>
      <c r="U414" s="39"/>
      <c r="X414" s="39"/>
    </row>
    <row r="415" spans="1:24" x14ac:dyDescent="0.35">
      <c r="A415" s="40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8"/>
      <c r="R415" s="130"/>
      <c r="S415" s="39"/>
      <c r="T415" s="39"/>
      <c r="U415" s="39"/>
      <c r="X415" s="39"/>
    </row>
    <row r="416" spans="1:24" x14ac:dyDescent="0.35">
      <c r="A416" s="40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8"/>
      <c r="R416" s="130"/>
      <c r="S416" s="39"/>
      <c r="T416" s="39"/>
      <c r="U416" s="39"/>
      <c r="X416" s="39"/>
    </row>
    <row r="417" spans="1:24" x14ac:dyDescent="0.35">
      <c r="A417" s="40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8"/>
      <c r="R417" s="130"/>
      <c r="S417" s="39"/>
      <c r="T417" s="39"/>
      <c r="U417" s="39"/>
      <c r="X417" s="39"/>
    </row>
    <row r="418" spans="1:24" x14ac:dyDescent="0.35">
      <c r="A418" s="40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8"/>
      <c r="R418" s="130"/>
      <c r="S418" s="39"/>
      <c r="T418" s="39"/>
      <c r="U418" s="39"/>
      <c r="X418" s="39"/>
    </row>
    <row r="419" spans="1:24" x14ac:dyDescent="0.35">
      <c r="A419" s="40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8"/>
      <c r="R419" s="130"/>
      <c r="S419" s="39"/>
      <c r="T419" s="39"/>
      <c r="U419" s="39"/>
      <c r="X419" s="39"/>
    </row>
    <row r="420" spans="1:24" x14ac:dyDescent="0.35">
      <c r="A420" s="40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8"/>
      <c r="R420" s="130"/>
      <c r="S420" s="39"/>
      <c r="T420" s="39"/>
      <c r="U420" s="39"/>
      <c r="X420" s="39"/>
    </row>
    <row r="421" spans="1:24" x14ac:dyDescent="0.35">
      <c r="A421" s="40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8"/>
      <c r="R421" s="130"/>
      <c r="S421" s="39"/>
      <c r="T421" s="39"/>
      <c r="U421" s="39"/>
      <c r="X421" s="39"/>
    </row>
    <row r="422" spans="1:24" x14ac:dyDescent="0.35">
      <c r="A422" s="40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8"/>
      <c r="R422" s="130"/>
      <c r="S422" s="39"/>
      <c r="T422" s="39"/>
      <c r="U422" s="39"/>
      <c r="X422" s="39"/>
    </row>
    <row r="423" spans="1:24" x14ac:dyDescent="0.35">
      <c r="A423" s="40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8"/>
      <c r="R423" s="130"/>
      <c r="S423" s="39"/>
      <c r="T423" s="39"/>
      <c r="U423" s="39"/>
      <c r="X423" s="39"/>
    </row>
    <row r="424" spans="1:24" x14ac:dyDescent="0.35">
      <c r="A424" s="40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8"/>
      <c r="R424" s="130"/>
      <c r="S424" s="39"/>
      <c r="T424" s="39"/>
      <c r="U424" s="39"/>
      <c r="X424" s="39"/>
    </row>
    <row r="425" spans="1:24" x14ac:dyDescent="0.35">
      <c r="A425" s="40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8"/>
      <c r="R425" s="130"/>
      <c r="S425" s="39"/>
      <c r="T425" s="39"/>
      <c r="U425" s="39"/>
      <c r="X425" s="39"/>
    </row>
    <row r="426" spans="1:24" x14ac:dyDescent="0.35">
      <c r="A426" s="40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8"/>
      <c r="R426" s="130"/>
      <c r="S426" s="39"/>
      <c r="T426" s="39"/>
      <c r="U426" s="39"/>
      <c r="X426" s="39"/>
    </row>
    <row r="427" spans="1:24" x14ac:dyDescent="0.35">
      <c r="A427" s="40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8"/>
      <c r="R427" s="130"/>
      <c r="S427" s="39"/>
      <c r="T427" s="39"/>
      <c r="U427" s="39"/>
      <c r="X427" s="39"/>
    </row>
    <row r="428" spans="1:24" x14ac:dyDescent="0.35">
      <c r="A428" s="40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8"/>
      <c r="R428" s="130"/>
      <c r="S428" s="39"/>
      <c r="T428" s="39"/>
      <c r="U428" s="39"/>
      <c r="X428" s="39"/>
    </row>
    <row r="429" spans="1:24" x14ac:dyDescent="0.35">
      <c r="A429" s="40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8"/>
      <c r="R429" s="130"/>
      <c r="S429" s="39"/>
      <c r="T429" s="39"/>
      <c r="U429" s="39"/>
      <c r="X429" s="39"/>
    </row>
    <row r="430" spans="1:24" x14ac:dyDescent="0.35">
      <c r="A430" s="40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8"/>
      <c r="R430" s="130"/>
      <c r="S430" s="39"/>
      <c r="T430" s="39"/>
      <c r="U430" s="39"/>
      <c r="X430" s="39"/>
    </row>
    <row r="431" spans="1:24" x14ac:dyDescent="0.35">
      <c r="A431" s="40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8"/>
      <c r="R431" s="130"/>
      <c r="S431" s="39"/>
      <c r="T431" s="39"/>
      <c r="U431" s="39"/>
      <c r="X431" s="39"/>
    </row>
    <row r="432" spans="1:24" x14ac:dyDescent="0.35">
      <c r="A432" s="40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8"/>
      <c r="R432" s="130"/>
      <c r="S432" s="39"/>
      <c r="T432" s="39"/>
      <c r="U432" s="39"/>
      <c r="X432" s="39"/>
    </row>
    <row r="433" spans="1:24" x14ac:dyDescent="0.35">
      <c r="A433" s="40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8"/>
      <c r="R433" s="130"/>
      <c r="S433" s="39"/>
      <c r="T433" s="39"/>
      <c r="U433" s="39"/>
      <c r="X433" s="39"/>
    </row>
    <row r="434" spans="1:24" x14ac:dyDescent="0.35">
      <c r="A434" s="40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8"/>
      <c r="R434" s="130"/>
      <c r="S434" s="39"/>
      <c r="T434" s="39"/>
      <c r="U434" s="39"/>
      <c r="X434" s="39"/>
    </row>
    <row r="435" spans="1:24" x14ac:dyDescent="0.35">
      <c r="A435" s="40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8"/>
      <c r="R435" s="130"/>
      <c r="S435" s="39"/>
      <c r="T435" s="39"/>
      <c r="U435" s="39"/>
      <c r="X435" s="39"/>
    </row>
    <row r="436" spans="1:24" x14ac:dyDescent="0.35">
      <c r="A436" s="40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8"/>
      <c r="R436" s="130"/>
      <c r="S436" s="39"/>
      <c r="T436" s="39"/>
      <c r="U436" s="39"/>
      <c r="X436" s="39"/>
    </row>
    <row r="437" spans="1:24" x14ac:dyDescent="0.35">
      <c r="A437" s="40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8"/>
      <c r="R437" s="130"/>
      <c r="S437" s="39"/>
      <c r="T437" s="39"/>
      <c r="U437" s="39"/>
      <c r="X437" s="39"/>
    </row>
    <row r="438" spans="1:24" x14ac:dyDescent="0.35">
      <c r="A438" s="40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8"/>
      <c r="R438" s="130"/>
      <c r="S438" s="39"/>
      <c r="T438" s="39"/>
      <c r="U438" s="39"/>
      <c r="X438" s="39"/>
    </row>
    <row r="439" spans="1:24" x14ac:dyDescent="0.35">
      <c r="A439" s="40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8"/>
      <c r="R439" s="130"/>
      <c r="S439" s="39"/>
      <c r="T439" s="39"/>
      <c r="U439" s="39"/>
      <c r="X439" s="39"/>
    </row>
    <row r="440" spans="1:24" x14ac:dyDescent="0.35">
      <c r="A440" s="40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8"/>
      <c r="R440" s="130"/>
      <c r="S440" s="39"/>
      <c r="T440" s="39"/>
      <c r="U440" s="39"/>
      <c r="X440" s="39"/>
    </row>
    <row r="441" spans="1:24" x14ac:dyDescent="0.35">
      <c r="A441" s="40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8"/>
      <c r="R441" s="130"/>
      <c r="S441" s="39"/>
      <c r="T441" s="39"/>
      <c r="U441" s="39"/>
      <c r="X441" s="39"/>
    </row>
    <row r="442" spans="1:24" x14ac:dyDescent="0.35">
      <c r="A442" s="40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8"/>
      <c r="R442" s="130"/>
      <c r="S442" s="39"/>
      <c r="T442" s="39"/>
      <c r="U442" s="39"/>
      <c r="X442" s="39"/>
    </row>
    <row r="443" spans="1:24" x14ac:dyDescent="0.35">
      <c r="A443" s="40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8"/>
      <c r="R443" s="130"/>
      <c r="S443" s="39"/>
      <c r="T443" s="39"/>
      <c r="U443" s="39"/>
      <c r="X443" s="39"/>
    </row>
    <row r="444" spans="1:24" x14ac:dyDescent="0.35">
      <c r="A444" s="40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8"/>
      <c r="R444" s="130"/>
      <c r="S444" s="39"/>
      <c r="T444" s="39"/>
      <c r="U444" s="39"/>
      <c r="X444" s="39"/>
    </row>
    <row r="445" spans="1:24" x14ac:dyDescent="0.35">
      <c r="A445" s="40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8"/>
      <c r="R445" s="130"/>
      <c r="S445" s="39"/>
      <c r="T445" s="39"/>
      <c r="U445" s="39"/>
      <c r="X445" s="39"/>
    </row>
    <row r="446" spans="1:24" x14ac:dyDescent="0.35">
      <c r="A446" s="40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8"/>
      <c r="R446" s="130"/>
      <c r="S446" s="39"/>
      <c r="T446" s="39"/>
      <c r="U446" s="39"/>
      <c r="X446" s="39"/>
    </row>
    <row r="447" spans="1:24" x14ac:dyDescent="0.35">
      <c r="A447" s="40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8"/>
      <c r="R447" s="130"/>
      <c r="S447" s="39"/>
      <c r="T447" s="39"/>
      <c r="U447" s="39"/>
      <c r="X447" s="39"/>
    </row>
    <row r="448" spans="1:24" x14ac:dyDescent="0.35">
      <c r="A448" s="40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8"/>
      <c r="R448" s="130"/>
      <c r="S448" s="39"/>
      <c r="T448" s="39"/>
      <c r="U448" s="39"/>
      <c r="X448" s="39"/>
    </row>
    <row r="449" spans="1:24" x14ac:dyDescent="0.35">
      <c r="A449" s="40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8"/>
      <c r="R449" s="130"/>
      <c r="S449" s="39"/>
      <c r="T449" s="39"/>
      <c r="U449" s="39"/>
      <c r="X449" s="39"/>
    </row>
    <row r="450" spans="1:24" x14ac:dyDescent="0.35">
      <c r="A450" s="40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8"/>
      <c r="R450" s="130"/>
      <c r="S450" s="39"/>
      <c r="T450" s="39"/>
      <c r="U450" s="39"/>
      <c r="X450" s="39"/>
    </row>
    <row r="451" spans="1:24" x14ac:dyDescent="0.35">
      <c r="A451" s="40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8"/>
      <c r="R451" s="130"/>
      <c r="S451" s="39"/>
      <c r="T451" s="39"/>
      <c r="U451" s="39"/>
      <c r="X451" s="39"/>
    </row>
    <row r="452" spans="1:24" x14ac:dyDescent="0.35">
      <c r="A452" s="40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8"/>
      <c r="R452" s="130"/>
      <c r="S452" s="39"/>
      <c r="T452" s="39"/>
      <c r="U452" s="39"/>
      <c r="X452" s="39"/>
    </row>
    <row r="453" spans="1:24" x14ac:dyDescent="0.35">
      <c r="A453" s="40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8"/>
      <c r="R453" s="130"/>
      <c r="S453" s="39"/>
      <c r="T453" s="39"/>
      <c r="U453" s="39"/>
      <c r="X453" s="39"/>
    </row>
    <row r="454" spans="1:24" x14ac:dyDescent="0.35">
      <c r="A454" s="40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8"/>
      <c r="R454" s="130"/>
      <c r="S454" s="39"/>
      <c r="T454" s="39"/>
      <c r="U454" s="39"/>
      <c r="X454" s="39"/>
    </row>
    <row r="455" spans="1:24" x14ac:dyDescent="0.35">
      <c r="A455" s="40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8"/>
      <c r="R455" s="130"/>
      <c r="S455" s="39"/>
      <c r="T455" s="39"/>
      <c r="U455" s="39"/>
      <c r="X455" s="39"/>
    </row>
    <row r="456" spans="1:24" x14ac:dyDescent="0.35">
      <c r="A456" s="40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8"/>
      <c r="R456" s="130"/>
      <c r="S456" s="39"/>
      <c r="T456" s="39"/>
      <c r="U456" s="39"/>
      <c r="X456" s="39"/>
    </row>
    <row r="457" spans="1:24" x14ac:dyDescent="0.35">
      <c r="A457" s="40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8"/>
      <c r="R457" s="130"/>
      <c r="S457" s="39"/>
      <c r="T457" s="39"/>
      <c r="U457" s="39"/>
      <c r="X457" s="39"/>
    </row>
    <row r="458" spans="1:24" x14ac:dyDescent="0.35">
      <c r="A458" s="40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8"/>
      <c r="R458" s="130"/>
      <c r="S458" s="39"/>
      <c r="T458" s="39"/>
      <c r="U458" s="39"/>
      <c r="X458" s="39"/>
    </row>
    <row r="459" spans="1:24" x14ac:dyDescent="0.35">
      <c r="A459" s="40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8"/>
      <c r="R459" s="130"/>
      <c r="S459" s="39"/>
      <c r="T459" s="39"/>
      <c r="U459" s="39"/>
      <c r="X459" s="39"/>
    </row>
    <row r="460" spans="1:24" x14ac:dyDescent="0.35">
      <c r="A460" s="40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8"/>
      <c r="R460" s="130"/>
      <c r="S460" s="39"/>
      <c r="T460" s="39"/>
      <c r="U460" s="39"/>
      <c r="X460" s="39"/>
    </row>
    <row r="461" spans="1:24" x14ac:dyDescent="0.35">
      <c r="A461" s="40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8"/>
      <c r="R461" s="130"/>
      <c r="S461" s="39"/>
      <c r="T461" s="39"/>
      <c r="U461" s="39"/>
      <c r="X461" s="39"/>
    </row>
    <row r="462" spans="1:24" x14ac:dyDescent="0.35">
      <c r="A462" s="40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8"/>
      <c r="R462" s="130"/>
      <c r="S462" s="39"/>
      <c r="T462" s="39"/>
      <c r="U462" s="39"/>
      <c r="X462" s="39"/>
    </row>
    <row r="463" spans="1:24" x14ac:dyDescent="0.35">
      <c r="A463" s="40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8"/>
      <c r="R463" s="130"/>
      <c r="S463" s="39"/>
      <c r="T463" s="39"/>
      <c r="U463" s="39"/>
      <c r="X463" s="39"/>
    </row>
    <row r="464" spans="1:24" x14ac:dyDescent="0.35">
      <c r="A464" s="40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8"/>
      <c r="R464" s="130"/>
      <c r="S464" s="39"/>
      <c r="T464" s="39"/>
      <c r="U464" s="39"/>
      <c r="X464" s="39"/>
    </row>
    <row r="465" spans="1:24" x14ac:dyDescent="0.35">
      <c r="A465" s="40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8"/>
      <c r="R465" s="130"/>
      <c r="S465" s="39"/>
      <c r="T465" s="39"/>
      <c r="U465" s="39"/>
      <c r="X465" s="39"/>
    </row>
    <row r="466" spans="1:24" x14ac:dyDescent="0.35">
      <c r="A466" s="40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8"/>
      <c r="R466" s="130"/>
      <c r="S466" s="39"/>
      <c r="T466" s="39"/>
      <c r="U466" s="39"/>
      <c r="X466" s="39"/>
    </row>
    <row r="467" spans="1:24" x14ac:dyDescent="0.35">
      <c r="A467" s="40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8"/>
      <c r="R467" s="130"/>
      <c r="S467" s="39"/>
      <c r="T467" s="39"/>
      <c r="U467" s="39"/>
      <c r="X467" s="39"/>
    </row>
    <row r="468" spans="1:24" x14ac:dyDescent="0.35">
      <c r="A468" s="40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8"/>
      <c r="R468" s="130"/>
      <c r="S468" s="39"/>
      <c r="T468" s="39"/>
      <c r="U468" s="39"/>
      <c r="X468" s="39"/>
    </row>
    <row r="469" spans="1:24" x14ac:dyDescent="0.35">
      <c r="A469" s="40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8"/>
      <c r="R469" s="130"/>
      <c r="S469" s="39"/>
      <c r="T469" s="39"/>
      <c r="U469" s="39"/>
      <c r="X469" s="39"/>
    </row>
    <row r="470" spans="1:24" x14ac:dyDescent="0.35">
      <c r="A470" s="40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8"/>
      <c r="R470" s="130"/>
      <c r="S470" s="39"/>
      <c r="T470" s="39"/>
      <c r="U470" s="39"/>
      <c r="X470" s="39"/>
    </row>
    <row r="471" spans="1:24" x14ac:dyDescent="0.35">
      <c r="A471" s="40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8"/>
      <c r="R471" s="130"/>
      <c r="S471" s="39"/>
      <c r="T471" s="39"/>
      <c r="U471" s="39"/>
      <c r="X471" s="39"/>
    </row>
    <row r="472" spans="1:24" x14ac:dyDescent="0.35">
      <c r="A472" s="40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8"/>
      <c r="R472" s="130"/>
      <c r="S472" s="39"/>
      <c r="T472" s="39"/>
      <c r="U472" s="39"/>
      <c r="X472" s="39"/>
    </row>
    <row r="473" spans="1:24" x14ac:dyDescent="0.35">
      <c r="A473" s="40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8"/>
      <c r="R473" s="130"/>
      <c r="S473" s="39"/>
      <c r="T473" s="39"/>
      <c r="U473" s="39"/>
      <c r="X473" s="39"/>
    </row>
    <row r="474" spans="1:24" x14ac:dyDescent="0.35">
      <c r="A474" s="40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8"/>
      <c r="R474" s="130"/>
      <c r="S474" s="39"/>
      <c r="T474" s="39"/>
      <c r="U474" s="39"/>
      <c r="X474" s="39"/>
    </row>
    <row r="475" spans="1:24" x14ac:dyDescent="0.35">
      <c r="A475" s="40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8"/>
      <c r="R475" s="130"/>
      <c r="S475" s="39"/>
      <c r="T475" s="39"/>
      <c r="U475" s="39"/>
      <c r="X475" s="39"/>
    </row>
    <row r="476" spans="1:24" x14ac:dyDescent="0.35">
      <c r="A476" s="40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8"/>
      <c r="R476" s="130"/>
      <c r="S476" s="39"/>
      <c r="T476" s="39"/>
      <c r="U476" s="39"/>
      <c r="X476" s="39"/>
    </row>
    <row r="477" spans="1:24" x14ac:dyDescent="0.35">
      <c r="A477" s="40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8"/>
      <c r="R477" s="130"/>
      <c r="S477" s="39"/>
      <c r="T477" s="39"/>
      <c r="U477" s="39"/>
      <c r="X477" s="39"/>
    </row>
    <row r="478" spans="1:24" x14ac:dyDescent="0.35">
      <c r="A478" s="40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8"/>
      <c r="R478" s="130"/>
      <c r="S478" s="39"/>
      <c r="T478" s="39"/>
      <c r="U478" s="39"/>
      <c r="X478" s="39"/>
    </row>
    <row r="479" spans="1:24" x14ac:dyDescent="0.35">
      <c r="A479" s="40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8"/>
      <c r="R479" s="130"/>
      <c r="S479" s="39"/>
      <c r="T479" s="39"/>
      <c r="U479" s="39"/>
      <c r="X479" s="39"/>
    </row>
    <row r="480" spans="1:24" x14ac:dyDescent="0.35">
      <c r="A480" s="40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8"/>
      <c r="R480" s="130"/>
      <c r="S480" s="39"/>
      <c r="T480" s="39"/>
      <c r="U480" s="39"/>
      <c r="X480" s="39"/>
    </row>
    <row r="481" spans="1:24" x14ac:dyDescent="0.35">
      <c r="A481" s="40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8"/>
      <c r="R481" s="130"/>
      <c r="S481" s="39"/>
      <c r="T481" s="39"/>
      <c r="U481" s="39"/>
      <c r="X481" s="39"/>
    </row>
    <row r="482" spans="1:24" x14ac:dyDescent="0.35">
      <c r="A482" s="40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8"/>
      <c r="R482" s="130"/>
      <c r="S482" s="39"/>
      <c r="T482" s="39"/>
      <c r="U482" s="39"/>
      <c r="X482" s="39"/>
    </row>
    <row r="483" spans="1:24" x14ac:dyDescent="0.35">
      <c r="A483" s="40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8"/>
      <c r="R483" s="130"/>
      <c r="S483" s="39"/>
      <c r="T483" s="39"/>
      <c r="U483" s="39"/>
      <c r="X483" s="39"/>
    </row>
    <row r="484" spans="1:24" x14ac:dyDescent="0.35">
      <c r="A484" s="40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8"/>
      <c r="R484" s="130"/>
      <c r="S484" s="39"/>
      <c r="T484" s="39"/>
      <c r="U484" s="39"/>
      <c r="X484" s="39"/>
    </row>
    <row r="485" spans="1:24" x14ac:dyDescent="0.35">
      <c r="A485" s="40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8"/>
      <c r="R485" s="130"/>
      <c r="S485" s="39"/>
      <c r="T485" s="39"/>
      <c r="U485" s="39"/>
      <c r="X485" s="39"/>
    </row>
    <row r="486" spans="1:24" x14ac:dyDescent="0.35">
      <c r="A486" s="40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8"/>
      <c r="R486" s="130"/>
      <c r="S486" s="39"/>
      <c r="T486" s="39"/>
      <c r="U486" s="39"/>
      <c r="X486" s="39"/>
    </row>
    <row r="487" spans="1:24" x14ac:dyDescent="0.35">
      <c r="A487" s="40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8"/>
      <c r="R487" s="130"/>
      <c r="S487" s="39"/>
      <c r="T487" s="39"/>
      <c r="U487" s="39"/>
      <c r="X487" s="39"/>
    </row>
    <row r="488" spans="1:24" x14ac:dyDescent="0.35">
      <c r="A488" s="40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8"/>
      <c r="R488" s="130"/>
      <c r="S488" s="39"/>
      <c r="T488" s="39"/>
      <c r="U488" s="39"/>
      <c r="X488" s="39"/>
    </row>
    <row r="489" spans="1:24" x14ac:dyDescent="0.35">
      <c r="A489" s="40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8"/>
      <c r="R489" s="130"/>
      <c r="S489" s="39"/>
      <c r="T489" s="39"/>
      <c r="U489" s="39"/>
      <c r="X489" s="39"/>
    </row>
    <row r="490" spans="1:24" x14ac:dyDescent="0.35">
      <c r="A490" s="40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8"/>
      <c r="R490" s="130"/>
      <c r="S490" s="39"/>
      <c r="T490" s="39"/>
      <c r="U490" s="39"/>
      <c r="X490" s="39"/>
    </row>
    <row r="491" spans="1:24" x14ac:dyDescent="0.35">
      <c r="A491" s="40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8"/>
      <c r="R491" s="130"/>
      <c r="S491" s="39"/>
      <c r="T491" s="39"/>
      <c r="U491" s="39"/>
      <c r="X491" s="39"/>
    </row>
    <row r="492" spans="1:24" x14ac:dyDescent="0.35">
      <c r="A492" s="40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8"/>
      <c r="R492" s="130"/>
      <c r="S492" s="39"/>
      <c r="T492" s="39"/>
      <c r="U492" s="39"/>
      <c r="X492" s="39"/>
    </row>
    <row r="493" spans="1:24" x14ac:dyDescent="0.35">
      <c r="A493" s="40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8"/>
      <c r="R493" s="130"/>
      <c r="S493" s="39"/>
      <c r="T493" s="39"/>
      <c r="U493" s="39"/>
      <c r="X493" s="39"/>
    </row>
    <row r="494" spans="1:24" x14ac:dyDescent="0.35">
      <c r="A494" s="40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8"/>
      <c r="R494" s="130"/>
      <c r="S494" s="39"/>
      <c r="T494" s="39"/>
      <c r="U494" s="39"/>
      <c r="X494" s="39"/>
    </row>
    <row r="495" spans="1:24" x14ac:dyDescent="0.35">
      <c r="A495" s="40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8"/>
      <c r="R495" s="130"/>
      <c r="S495" s="39"/>
      <c r="T495" s="39"/>
      <c r="U495" s="39"/>
      <c r="X495" s="39"/>
    </row>
    <row r="496" spans="1:24" x14ac:dyDescent="0.35">
      <c r="A496" s="40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8"/>
      <c r="R496" s="130"/>
      <c r="S496" s="39"/>
      <c r="T496" s="39"/>
      <c r="U496" s="39"/>
      <c r="X496" s="39"/>
    </row>
    <row r="497" spans="1:24" x14ac:dyDescent="0.35">
      <c r="A497" s="40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8"/>
      <c r="R497" s="130"/>
      <c r="S497" s="39"/>
      <c r="T497" s="39"/>
      <c r="U497" s="39"/>
      <c r="X497" s="39"/>
    </row>
    <row r="498" spans="1:24" x14ac:dyDescent="0.35">
      <c r="A498" s="40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8"/>
      <c r="R498" s="130"/>
      <c r="S498" s="39"/>
      <c r="T498" s="39"/>
      <c r="U498" s="39"/>
      <c r="X498" s="39"/>
    </row>
    <row r="499" spans="1:24" x14ac:dyDescent="0.35">
      <c r="A499" s="40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8"/>
      <c r="R499" s="130"/>
      <c r="S499" s="39"/>
      <c r="T499" s="39"/>
      <c r="U499" s="39"/>
      <c r="X499" s="39"/>
    </row>
    <row r="500" spans="1:24" x14ac:dyDescent="0.35">
      <c r="A500" s="40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8"/>
      <c r="R500" s="130"/>
      <c r="S500" s="39"/>
      <c r="T500" s="39"/>
      <c r="U500" s="39"/>
      <c r="X500" s="39"/>
    </row>
    <row r="501" spans="1:24" x14ac:dyDescent="0.35">
      <c r="A501" s="40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8"/>
      <c r="R501" s="130"/>
      <c r="S501" s="39"/>
      <c r="T501" s="39"/>
      <c r="U501" s="39"/>
      <c r="X501" s="39"/>
    </row>
    <row r="502" spans="1:24" x14ac:dyDescent="0.35">
      <c r="A502" s="40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8"/>
      <c r="R502" s="130"/>
      <c r="S502" s="39"/>
      <c r="T502" s="39"/>
      <c r="U502" s="39"/>
      <c r="X502" s="39"/>
    </row>
    <row r="503" spans="1:24" x14ac:dyDescent="0.35">
      <c r="A503" s="40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8"/>
      <c r="R503" s="130"/>
      <c r="S503" s="39"/>
      <c r="T503" s="39"/>
      <c r="U503" s="39"/>
      <c r="X503" s="39"/>
    </row>
    <row r="504" spans="1:24" x14ac:dyDescent="0.35">
      <c r="A504" s="40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8"/>
      <c r="R504" s="130"/>
      <c r="S504" s="39"/>
      <c r="T504" s="39"/>
      <c r="U504" s="39"/>
      <c r="X504" s="39"/>
    </row>
    <row r="505" spans="1:24" x14ac:dyDescent="0.35">
      <c r="A505" s="40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8"/>
      <c r="R505" s="130"/>
      <c r="S505" s="39"/>
      <c r="T505" s="39"/>
      <c r="U505" s="39"/>
      <c r="X505" s="39"/>
    </row>
    <row r="506" spans="1:24" x14ac:dyDescent="0.35">
      <c r="A506" s="40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8"/>
      <c r="R506" s="130"/>
      <c r="S506" s="39"/>
      <c r="T506" s="39"/>
      <c r="U506" s="39"/>
      <c r="X506" s="39"/>
    </row>
    <row r="507" spans="1:24" x14ac:dyDescent="0.35">
      <c r="A507" s="40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8"/>
      <c r="R507" s="130"/>
      <c r="S507" s="39"/>
      <c r="T507" s="39"/>
      <c r="U507" s="39"/>
      <c r="X507" s="39"/>
    </row>
    <row r="508" spans="1:24" x14ac:dyDescent="0.35">
      <c r="A508" s="40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8"/>
      <c r="R508" s="130"/>
      <c r="S508" s="39"/>
      <c r="T508" s="39"/>
      <c r="U508" s="39"/>
      <c r="X508" s="39"/>
    </row>
    <row r="509" spans="1:24" x14ac:dyDescent="0.35">
      <c r="A509" s="40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8"/>
      <c r="R509" s="130"/>
      <c r="S509" s="39"/>
      <c r="T509" s="39"/>
      <c r="U509" s="39"/>
      <c r="X509" s="39"/>
    </row>
    <row r="510" spans="1:24" x14ac:dyDescent="0.35">
      <c r="A510" s="40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8"/>
      <c r="R510" s="130"/>
      <c r="S510" s="39"/>
      <c r="T510" s="39"/>
      <c r="U510" s="39"/>
      <c r="X510" s="39"/>
    </row>
    <row r="511" spans="1:24" x14ac:dyDescent="0.35">
      <c r="A511" s="40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8"/>
      <c r="R511" s="130"/>
      <c r="S511" s="39"/>
      <c r="T511" s="39"/>
      <c r="U511" s="39"/>
      <c r="X511" s="39"/>
    </row>
    <row r="512" spans="1:24" x14ac:dyDescent="0.35">
      <c r="A512" s="40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8"/>
      <c r="R512" s="130"/>
      <c r="S512" s="39"/>
      <c r="T512" s="39"/>
      <c r="U512" s="39"/>
      <c r="X512" s="39"/>
    </row>
    <row r="513" spans="1:24" x14ac:dyDescent="0.35">
      <c r="A513" s="40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8"/>
      <c r="R513" s="130"/>
      <c r="S513" s="39"/>
      <c r="T513" s="39"/>
      <c r="U513" s="39"/>
      <c r="X513" s="39"/>
    </row>
    <row r="514" spans="1:24" x14ac:dyDescent="0.35">
      <c r="A514" s="40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8"/>
      <c r="R514" s="130"/>
      <c r="S514" s="39"/>
      <c r="T514" s="39"/>
      <c r="U514" s="39"/>
      <c r="X514" s="39"/>
    </row>
    <row r="515" spans="1:24" x14ac:dyDescent="0.35">
      <c r="A515" s="40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8"/>
      <c r="R515" s="130"/>
      <c r="S515" s="39"/>
      <c r="T515" s="39"/>
      <c r="U515" s="39"/>
      <c r="X515" s="39"/>
    </row>
    <row r="516" spans="1:24" x14ac:dyDescent="0.35">
      <c r="A516" s="40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8"/>
      <c r="R516" s="130"/>
      <c r="S516" s="39"/>
      <c r="T516" s="39"/>
      <c r="U516" s="39"/>
      <c r="X516" s="39"/>
    </row>
    <row r="517" spans="1:24" x14ac:dyDescent="0.35">
      <c r="A517" s="40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8"/>
      <c r="R517" s="130"/>
      <c r="S517" s="39"/>
      <c r="T517" s="39"/>
      <c r="U517" s="39"/>
      <c r="X517" s="39"/>
    </row>
    <row r="518" spans="1:24" x14ac:dyDescent="0.35">
      <c r="A518" s="40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8"/>
      <c r="R518" s="130"/>
      <c r="S518" s="39"/>
      <c r="T518" s="39"/>
      <c r="U518" s="39"/>
      <c r="X518" s="39"/>
    </row>
    <row r="519" spans="1:24" x14ac:dyDescent="0.35">
      <c r="A519" s="40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8"/>
      <c r="R519" s="130"/>
      <c r="S519" s="39"/>
      <c r="T519" s="39"/>
      <c r="U519" s="39"/>
      <c r="X519" s="39"/>
    </row>
    <row r="520" spans="1:24" x14ac:dyDescent="0.35">
      <c r="A520" s="40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8"/>
      <c r="R520" s="130"/>
      <c r="S520" s="39"/>
      <c r="T520" s="39"/>
      <c r="U520" s="39"/>
      <c r="X520" s="39"/>
    </row>
    <row r="521" spans="1:24" x14ac:dyDescent="0.35">
      <c r="A521" s="40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8"/>
      <c r="R521" s="130"/>
      <c r="S521" s="39"/>
      <c r="T521" s="39"/>
      <c r="U521" s="39"/>
      <c r="X521" s="39"/>
    </row>
    <row r="522" spans="1:24" x14ac:dyDescent="0.35">
      <c r="A522" s="40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8"/>
      <c r="R522" s="130"/>
      <c r="S522" s="39"/>
      <c r="T522" s="39"/>
      <c r="U522" s="39"/>
      <c r="X522" s="39"/>
    </row>
    <row r="523" spans="1:24" x14ac:dyDescent="0.35">
      <c r="A523" s="40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8"/>
      <c r="R523" s="130"/>
      <c r="S523" s="39"/>
      <c r="T523" s="39"/>
      <c r="U523" s="39"/>
      <c r="X523" s="39"/>
    </row>
    <row r="524" spans="1:24" x14ac:dyDescent="0.35">
      <c r="A524" s="40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8"/>
      <c r="R524" s="130"/>
      <c r="S524" s="39"/>
      <c r="T524" s="39"/>
      <c r="U524" s="39"/>
      <c r="X524" s="39"/>
    </row>
    <row r="525" spans="1:24" x14ac:dyDescent="0.35">
      <c r="A525" s="40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8"/>
      <c r="R525" s="130"/>
      <c r="S525" s="39"/>
      <c r="T525" s="39"/>
      <c r="U525" s="39"/>
      <c r="X525" s="39"/>
    </row>
    <row r="526" spans="1:24" x14ac:dyDescent="0.35">
      <c r="A526" s="40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8"/>
      <c r="R526" s="130"/>
      <c r="S526" s="39"/>
      <c r="T526" s="39"/>
      <c r="U526" s="39"/>
      <c r="X526" s="39"/>
    </row>
    <row r="527" spans="1:24" x14ac:dyDescent="0.35">
      <c r="A527" s="40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8"/>
      <c r="R527" s="130"/>
      <c r="S527" s="39"/>
      <c r="T527" s="39"/>
      <c r="U527" s="39"/>
      <c r="X527" s="39"/>
    </row>
    <row r="528" spans="1:24" x14ac:dyDescent="0.35">
      <c r="A528" s="40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8"/>
      <c r="R528" s="130"/>
      <c r="S528" s="39"/>
      <c r="T528" s="39"/>
      <c r="U528" s="39"/>
      <c r="X528" s="39"/>
    </row>
    <row r="529" spans="1:24" x14ac:dyDescent="0.35">
      <c r="A529" s="40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8"/>
      <c r="R529" s="130"/>
      <c r="S529" s="39"/>
      <c r="T529" s="39"/>
      <c r="U529" s="39"/>
      <c r="X529" s="39"/>
    </row>
    <row r="530" spans="1:24" x14ac:dyDescent="0.35">
      <c r="A530" s="40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8"/>
      <c r="R530" s="130"/>
      <c r="S530" s="39"/>
      <c r="T530" s="39"/>
      <c r="U530" s="39"/>
      <c r="X530" s="39"/>
    </row>
    <row r="531" spans="1:24" x14ac:dyDescent="0.35">
      <c r="A531" s="40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8"/>
      <c r="R531" s="130"/>
      <c r="S531" s="39"/>
      <c r="T531" s="39"/>
      <c r="U531" s="39"/>
      <c r="X531" s="39"/>
    </row>
    <row r="532" spans="1:24" x14ac:dyDescent="0.35">
      <c r="A532" s="40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8"/>
      <c r="R532" s="130"/>
      <c r="S532" s="39"/>
      <c r="T532" s="39"/>
      <c r="U532" s="39"/>
      <c r="X532" s="39"/>
    </row>
    <row r="533" spans="1:24" x14ac:dyDescent="0.35">
      <c r="A533" s="40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8"/>
      <c r="R533" s="130"/>
      <c r="S533" s="39"/>
      <c r="T533" s="39"/>
      <c r="U533" s="39"/>
      <c r="X533" s="39"/>
    </row>
    <row r="534" spans="1:24" x14ac:dyDescent="0.35">
      <c r="A534" s="40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8"/>
      <c r="R534" s="130"/>
      <c r="S534" s="39"/>
      <c r="T534" s="39"/>
      <c r="U534" s="39"/>
      <c r="X534" s="39"/>
    </row>
    <row r="535" spans="1:24" x14ac:dyDescent="0.35">
      <c r="A535" s="40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8"/>
      <c r="R535" s="130"/>
      <c r="S535" s="39"/>
      <c r="T535" s="39"/>
      <c r="U535" s="39"/>
      <c r="X535" s="39"/>
    </row>
    <row r="536" spans="1:24" x14ac:dyDescent="0.35">
      <c r="A536" s="40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8"/>
      <c r="R536" s="130"/>
      <c r="S536" s="39"/>
      <c r="T536" s="39"/>
      <c r="U536" s="39"/>
      <c r="X536" s="39"/>
    </row>
    <row r="537" spans="1:24" x14ac:dyDescent="0.35">
      <c r="A537" s="40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8"/>
      <c r="R537" s="130"/>
      <c r="S537" s="39"/>
      <c r="T537" s="39"/>
      <c r="U537" s="39"/>
      <c r="X537" s="39"/>
    </row>
    <row r="538" spans="1:24" x14ac:dyDescent="0.35">
      <c r="A538" s="40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8"/>
      <c r="R538" s="130"/>
      <c r="S538" s="39"/>
      <c r="T538" s="39"/>
      <c r="U538" s="39"/>
      <c r="X538" s="39"/>
    </row>
    <row r="539" spans="1:24" x14ac:dyDescent="0.35">
      <c r="A539" s="40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8"/>
      <c r="R539" s="130"/>
      <c r="S539" s="39"/>
      <c r="T539" s="39"/>
      <c r="U539" s="39"/>
      <c r="X539" s="39"/>
    </row>
    <row r="540" spans="1:24" x14ac:dyDescent="0.35">
      <c r="A540" s="40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8"/>
      <c r="R540" s="130"/>
      <c r="S540" s="39"/>
      <c r="T540" s="39"/>
      <c r="U540" s="39"/>
      <c r="X540" s="39"/>
    </row>
    <row r="541" spans="1:24" x14ac:dyDescent="0.35">
      <c r="A541" s="40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8"/>
      <c r="R541" s="130"/>
      <c r="S541" s="39"/>
      <c r="T541" s="39"/>
      <c r="U541" s="39"/>
      <c r="X541" s="39"/>
    </row>
    <row r="542" spans="1:24" x14ac:dyDescent="0.35">
      <c r="A542" s="40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8"/>
      <c r="R542" s="130"/>
      <c r="S542" s="39"/>
      <c r="T542" s="39"/>
      <c r="U542" s="39"/>
      <c r="X542" s="39"/>
    </row>
    <row r="543" spans="1:24" x14ac:dyDescent="0.35">
      <c r="A543" s="40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8"/>
      <c r="R543" s="130"/>
      <c r="S543" s="39"/>
      <c r="T543" s="39"/>
      <c r="U543" s="39"/>
      <c r="X543" s="39"/>
    </row>
    <row r="544" spans="1:24" x14ac:dyDescent="0.35">
      <c r="A544" s="40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8"/>
      <c r="R544" s="130"/>
      <c r="S544" s="39"/>
      <c r="T544" s="39"/>
      <c r="U544" s="39"/>
      <c r="X544" s="39"/>
    </row>
    <row r="545" spans="1:24" x14ac:dyDescent="0.35">
      <c r="A545" s="40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8"/>
      <c r="R545" s="130"/>
      <c r="S545" s="39"/>
      <c r="T545" s="39"/>
      <c r="U545" s="39"/>
      <c r="X545" s="39"/>
    </row>
    <row r="546" spans="1:24" x14ac:dyDescent="0.35">
      <c r="A546" s="40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8"/>
      <c r="R546" s="130"/>
      <c r="S546" s="39"/>
      <c r="T546" s="39"/>
      <c r="U546" s="39"/>
      <c r="X546" s="39"/>
    </row>
    <row r="547" spans="1:24" x14ac:dyDescent="0.35">
      <c r="A547" s="40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8"/>
      <c r="R547" s="130"/>
      <c r="S547" s="39"/>
      <c r="T547" s="39"/>
      <c r="U547" s="39"/>
      <c r="X547" s="39"/>
    </row>
    <row r="548" spans="1:24" x14ac:dyDescent="0.35">
      <c r="A548" s="40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8"/>
      <c r="R548" s="130"/>
      <c r="S548" s="39"/>
      <c r="T548" s="39"/>
      <c r="U548" s="39"/>
      <c r="X548" s="39"/>
    </row>
    <row r="549" spans="1:24" x14ac:dyDescent="0.35">
      <c r="A549" s="40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8"/>
      <c r="R549" s="130"/>
      <c r="S549" s="39"/>
      <c r="T549" s="39"/>
      <c r="U549" s="39"/>
      <c r="X549" s="39"/>
    </row>
    <row r="550" spans="1:24" x14ac:dyDescent="0.35">
      <c r="A550" s="40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8"/>
      <c r="R550" s="130"/>
      <c r="S550" s="39"/>
      <c r="T550" s="39"/>
      <c r="U550" s="39"/>
      <c r="X550" s="39"/>
    </row>
    <row r="551" spans="1:24" x14ac:dyDescent="0.35">
      <c r="A551" s="40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8"/>
      <c r="R551" s="130"/>
      <c r="S551" s="39"/>
      <c r="T551" s="39"/>
      <c r="U551" s="39"/>
      <c r="X551" s="39"/>
    </row>
    <row r="552" spans="1:24" x14ac:dyDescent="0.35">
      <c r="A552" s="40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8"/>
      <c r="R552" s="130"/>
      <c r="S552" s="39"/>
      <c r="T552" s="39"/>
      <c r="U552" s="39"/>
      <c r="X552" s="39"/>
    </row>
    <row r="553" spans="1:24" x14ac:dyDescent="0.35">
      <c r="A553" s="40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8"/>
      <c r="R553" s="130"/>
      <c r="S553" s="39"/>
      <c r="T553" s="39"/>
      <c r="U553" s="39"/>
      <c r="X553" s="39"/>
    </row>
    <row r="554" spans="1:24" x14ac:dyDescent="0.35">
      <c r="A554" s="40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8"/>
      <c r="R554" s="130"/>
      <c r="S554" s="39"/>
      <c r="T554" s="39"/>
      <c r="U554" s="39"/>
      <c r="X554" s="39"/>
    </row>
    <row r="555" spans="1:24" x14ac:dyDescent="0.35">
      <c r="A555" s="40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8"/>
      <c r="R555" s="130"/>
      <c r="S555" s="39"/>
      <c r="T555" s="39"/>
      <c r="U555" s="39"/>
      <c r="X555" s="39"/>
    </row>
    <row r="556" spans="1:24" x14ac:dyDescent="0.35">
      <c r="A556" s="40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8"/>
      <c r="R556" s="130"/>
      <c r="S556" s="39"/>
      <c r="T556" s="39"/>
      <c r="U556" s="39"/>
      <c r="X556" s="39"/>
    </row>
    <row r="557" spans="1:24" x14ac:dyDescent="0.35">
      <c r="A557" s="40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8"/>
      <c r="R557" s="130"/>
      <c r="S557" s="39"/>
      <c r="T557" s="39"/>
      <c r="U557" s="39"/>
      <c r="X557" s="39"/>
    </row>
    <row r="558" spans="1:24" x14ac:dyDescent="0.35">
      <c r="A558" s="40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8"/>
      <c r="R558" s="130"/>
      <c r="S558" s="39"/>
      <c r="T558" s="39"/>
      <c r="U558" s="39"/>
      <c r="X558" s="39"/>
    </row>
    <row r="559" spans="1:24" x14ac:dyDescent="0.35">
      <c r="A559" s="40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8"/>
      <c r="R559" s="130"/>
      <c r="S559" s="39"/>
      <c r="T559" s="39"/>
      <c r="U559" s="39"/>
      <c r="X559" s="39"/>
    </row>
    <row r="560" spans="1:24" x14ac:dyDescent="0.35">
      <c r="A560" s="40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8"/>
      <c r="R560" s="130"/>
      <c r="S560" s="39"/>
      <c r="T560" s="39"/>
      <c r="U560" s="39"/>
      <c r="X560" s="39"/>
    </row>
    <row r="561" spans="1:24" x14ac:dyDescent="0.35">
      <c r="A561" s="40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8"/>
      <c r="R561" s="130"/>
      <c r="S561" s="39"/>
      <c r="T561" s="39"/>
      <c r="U561" s="39"/>
      <c r="X561" s="39"/>
    </row>
    <row r="562" spans="1:24" x14ac:dyDescent="0.35">
      <c r="A562" s="40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8"/>
      <c r="R562" s="130"/>
      <c r="S562" s="39"/>
      <c r="T562" s="39"/>
      <c r="U562" s="39"/>
      <c r="X562" s="39"/>
    </row>
    <row r="563" spans="1:24" x14ac:dyDescent="0.35">
      <c r="A563" s="40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8"/>
      <c r="R563" s="130"/>
      <c r="S563" s="39"/>
      <c r="T563" s="39"/>
      <c r="U563" s="39"/>
      <c r="X563" s="39"/>
    </row>
    <row r="564" spans="1:24" x14ac:dyDescent="0.35">
      <c r="A564" s="40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8"/>
      <c r="R564" s="130"/>
      <c r="S564" s="39"/>
      <c r="T564" s="39"/>
      <c r="U564" s="39"/>
      <c r="X564" s="39"/>
    </row>
    <row r="565" spans="1:24" x14ac:dyDescent="0.35">
      <c r="A565" s="40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8"/>
      <c r="R565" s="130"/>
      <c r="S565" s="39"/>
      <c r="T565" s="39"/>
      <c r="U565" s="39"/>
      <c r="X565" s="39"/>
    </row>
    <row r="566" spans="1:24" x14ac:dyDescent="0.35">
      <c r="A566" s="40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8"/>
      <c r="R566" s="130"/>
      <c r="S566" s="39"/>
      <c r="T566" s="39"/>
      <c r="U566" s="39"/>
      <c r="X566" s="39"/>
    </row>
    <row r="567" spans="1:24" x14ac:dyDescent="0.35">
      <c r="A567" s="40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8"/>
      <c r="R567" s="130"/>
      <c r="S567" s="39"/>
      <c r="T567" s="39"/>
      <c r="U567" s="39"/>
      <c r="X567" s="39"/>
    </row>
    <row r="568" spans="1:24" x14ac:dyDescent="0.35">
      <c r="A568" s="40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8"/>
      <c r="R568" s="130"/>
      <c r="S568" s="39"/>
      <c r="T568" s="39"/>
      <c r="U568" s="39"/>
      <c r="X568" s="39"/>
    </row>
    <row r="569" spans="1:24" x14ac:dyDescent="0.35">
      <c r="A569" s="40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8"/>
      <c r="R569" s="130"/>
      <c r="S569" s="39"/>
      <c r="T569" s="39"/>
      <c r="U569" s="39"/>
      <c r="X569" s="39"/>
    </row>
    <row r="570" spans="1:24" x14ac:dyDescent="0.35">
      <c r="A570" s="40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8"/>
      <c r="R570" s="130"/>
      <c r="S570" s="39"/>
      <c r="T570" s="39"/>
      <c r="U570" s="39"/>
      <c r="X570" s="39"/>
    </row>
    <row r="571" spans="1:24" x14ac:dyDescent="0.35">
      <c r="A571" s="40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8"/>
      <c r="R571" s="130"/>
      <c r="S571" s="39"/>
      <c r="T571" s="39"/>
      <c r="U571" s="39"/>
      <c r="X571" s="39"/>
    </row>
    <row r="572" spans="1:24" x14ac:dyDescent="0.35">
      <c r="A572" s="40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8"/>
      <c r="R572" s="130"/>
      <c r="S572" s="39"/>
      <c r="T572" s="39"/>
      <c r="U572" s="39"/>
      <c r="X572" s="39"/>
    </row>
    <row r="573" spans="1:24" x14ac:dyDescent="0.35">
      <c r="A573" s="40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8"/>
      <c r="R573" s="130"/>
      <c r="S573" s="39"/>
      <c r="T573" s="39"/>
      <c r="U573" s="39"/>
      <c r="X573" s="39"/>
    </row>
    <row r="574" spans="1:24" x14ac:dyDescent="0.35">
      <c r="A574" s="40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8"/>
      <c r="R574" s="130"/>
      <c r="S574" s="39"/>
      <c r="T574" s="39"/>
      <c r="U574" s="39"/>
      <c r="X574" s="39"/>
    </row>
    <row r="575" spans="1:24" x14ac:dyDescent="0.35">
      <c r="A575" s="40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8"/>
      <c r="R575" s="130"/>
      <c r="S575" s="39"/>
      <c r="T575" s="39"/>
      <c r="U575" s="39"/>
      <c r="X575" s="39"/>
    </row>
    <row r="576" spans="1:24" x14ac:dyDescent="0.35">
      <c r="A576" s="40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8"/>
      <c r="R576" s="130"/>
      <c r="S576" s="39"/>
      <c r="T576" s="39"/>
      <c r="U576" s="39"/>
      <c r="X576" s="39"/>
    </row>
    <row r="577" spans="1:24" x14ac:dyDescent="0.35">
      <c r="A577" s="40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8"/>
      <c r="R577" s="130"/>
      <c r="S577" s="39"/>
      <c r="T577" s="39"/>
      <c r="U577" s="39"/>
      <c r="X577" s="39"/>
    </row>
    <row r="578" spans="1:24" x14ac:dyDescent="0.35">
      <c r="A578" s="40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8"/>
      <c r="R578" s="130"/>
      <c r="S578" s="39"/>
      <c r="T578" s="39"/>
      <c r="U578" s="39"/>
      <c r="X578" s="39"/>
    </row>
    <row r="579" spans="1:24" x14ac:dyDescent="0.35">
      <c r="A579" s="40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8"/>
      <c r="R579" s="130"/>
      <c r="S579" s="39"/>
      <c r="T579" s="39"/>
      <c r="U579" s="39"/>
      <c r="X579" s="39"/>
    </row>
    <row r="580" spans="1:24" x14ac:dyDescent="0.35">
      <c r="A580" s="40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8"/>
      <c r="R580" s="130"/>
      <c r="S580" s="39"/>
      <c r="T580" s="39"/>
      <c r="U580" s="39"/>
      <c r="X580" s="39"/>
    </row>
    <row r="581" spans="1:24" x14ac:dyDescent="0.35">
      <c r="A581" s="40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8"/>
      <c r="R581" s="130"/>
      <c r="S581" s="39"/>
      <c r="T581" s="39"/>
      <c r="U581" s="39"/>
      <c r="X581" s="39"/>
    </row>
    <row r="582" spans="1:24" x14ac:dyDescent="0.35">
      <c r="A582" s="40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8"/>
      <c r="R582" s="130"/>
      <c r="S582" s="39"/>
      <c r="T582" s="39"/>
      <c r="U582" s="39"/>
      <c r="X582" s="39"/>
    </row>
    <row r="583" spans="1:24" x14ac:dyDescent="0.35">
      <c r="A583" s="40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8"/>
      <c r="R583" s="130"/>
      <c r="S583" s="39"/>
      <c r="T583" s="39"/>
      <c r="U583" s="39"/>
      <c r="X583" s="39"/>
    </row>
    <row r="584" spans="1:24" x14ac:dyDescent="0.35">
      <c r="A584" s="40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8"/>
      <c r="R584" s="130"/>
      <c r="S584" s="39"/>
      <c r="T584" s="39"/>
      <c r="U584" s="39"/>
      <c r="X584" s="39"/>
    </row>
    <row r="585" spans="1:24" x14ac:dyDescent="0.35">
      <c r="A585" s="40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8"/>
      <c r="R585" s="130"/>
      <c r="S585" s="39"/>
      <c r="T585" s="39"/>
      <c r="U585" s="39"/>
      <c r="X585" s="39"/>
    </row>
    <row r="586" spans="1:24" x14ac:dyDescent="0.35">
      <c r="A586" s="40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8"/>
      <c r="R586" s="130"/>
      <c r="S586" s="39"/>
      <c r="T586" s="39"/>
      <c r="U586" s="39"/>
      <c r="X586" s="39"/>
    </row>
    <row r="587" spans="1:24" x14ac:dyDescent="0.35">
      <c r="A587" s="40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8"/>
      <c r="R587" s="130"/>
      <c r="S587" s="39"/>
      <c r="T587" s="39"/>
      <c r="U587" s="39"/>
      <c r="X587" s="39"/>
    </row>
    <row r="588" spans="1:24" x14ac:dyDescent="0.35">
      <c r="A588" s="40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8"/>
      <c r="R588" s="130"/>
      <c r="S588" s="39"/>
      <c r="T588" s="39"/>
      <c r="U588" s="39"/>
      <c r="X588" s="39"/>
    </row>
    <row r="589" spans="1:24" x14ac:dyDescent="0.35">
      <c r="A589" s="40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8"/>
      <c r="R589" s="130"/>
      <c r="S589" s="39"/>
      <c r="T589" s="39"/>
      <c r="U589" s="39"/>
      <c r="X589" s="39"/>
    </row>
    <row r="590" spans="1:24" x14ac:dyDescent="0.35">
      <c r="A590" s="40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8"/>
      <c r="R590" s="130"/>
      <c r="S590" s="39"/>
      <c r="T590" s="39"/>
      <c r="U590" s="39"/>
      <c r="X590" s="39"/>
    </row>
    <row r="591" spans="1:24" x14ac:dyDescent="0.35">
      <c r="A591" s="40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8"/>
      <c r="R591" s="130"/>
      <c r="S591" s="39"/>
      <c r="T591" s="39"/>
      <c r="U591" s="39"/>
      <c r="X591" s="39"/>
    </row>
    <row r="592" spans="1:24" x14ac:dyDescent="0.35">
      <c r="A592" s="40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8"/>
      <c r="R592" s="130"/>
      <c r="S592" s="39"/>
      <c r="T592" s="39"/>
      <c r="U592" s="39"/>
      <c r="X592" s="39"/>
    </row>
    <row r="593" spans="1:24" x14ac:dyDescent="0.35">
      <c r="A593" s="40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8"/>
      <c r="R593" s="130"/>
      <c r="S593" s="39"/>
      <c r="T593" s="39"/>
      <c r="U593" s="39"/>
      <c r="X593" s="39"/>
    </row>
    <row r="594" spans="1:24" x14ac:dyDescent="0.35">
      <c r="A594" s="40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8"/>
      <c r="R594" s="130"/>
      <c r="S594" s="39"/>
      <c r="T594" s="39"/>
      <c r="U594" s="39"/>
      <c r="X594" s="39"/>
    </row>
    <row r="595" spans="1:24" x14ac:dyDescent="0.35">
      <c r="A595" s="40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8"/>
      <c r="R595" s="130"/>
      <c r="S595" s="39"/>
      <c r="T595" s="39"/>
      <c r="U595" s="39"/>
      <c r="X595" s="39"/>
    </row>
    <row r="596" spans="1:24" x14ac:dyDescent="0.35">
      <c r="A596" s="40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8"/>
      <c r="R596" s="130"/>
      <c r="S596" s="39"/>
      <c r="T596" s="39"/>
      <c r="U596" s="39"/>
      <c r="X596" s="39"/>
    </row>
    <row r="597" spans="1:24" x14ac:dyDescent="0.35">
      <c r="A597" s="40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8"/>
      <c r="R597" s="130"/>
      <c r="S597" s="39"/>
      <c r="T597" s="39"/>
      <c r="U597" s="39"/>
      <c r="X597" s="39"/>
    </row>
    <row r="598" spans="1:24" x14ac:dyDescent="0.35">
      <c r="A598" s="40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8"/>
      <c r="R598" s="130"/>
      <c r="S598" s="39"/>
      <c r="T598" s="39"/>
      <c r="U598" s="39"/>
      <c r="X598" s="39"/>
    </row>
    <row r="599" spans="1:24" x14ac:dyDescent="0.35">
      <c r="A599" s="40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8"/>
      <c r="R599" s="130"/>
      <c r="S599" s="39"/>
      <c r="T599" s="39"/>
      <c r="U599" s="39"/>
      <c r="X599" s="39"/>
    </row>
    <row r="600" spans="1:24" x14ac:dyDescent="0.35">
      <c r="A600" s="40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8"/>
      <c r="R600" s="130"/>
      <c r="S600" s="39"/>
      <c r="T600" s="39"/>
      <c r="U600" s="39"/>
      <c r="X600" s="39"/>
    </row>
    <row r="601" spans="1:24" x14ac:dyDescent="0.35">
      <c r="A601" s="40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8"/>
      <c r="R601" s="130"/>
      <c r="S601" s="39"/>
      <c r="T601" s="39"/>
      <c r="U601" s="39"/>
      <c r="X601" s="39"/>
    </row>
    <row r="602" spans="1:24" x14ac:dyDescent="0.35">
      <c r="A602" s="40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8"/>
      <c r="R602" s="130"/>
      <c r="S602" s="39"/>
      <c r="T602" s="39"/>
      <c r="U602" s="39"/>
      <c r="X602" s="39"/>
    </row>
    <row r="603" spans="1:24" x14ac:dyDescent="0.35">
      <c r="A603" s="40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8"/>
      <c r="R603" s="130"/>
      <c r="S603" s="39"/>
      <c r="T603" s="39"/>
      <c r="U603" s="39"/>
      <c r="X603" s="39"/>
    </row>
    <row r="604" spans="1:24" x14ac:dyDescent="0.35">
      <c r="A604" s="40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8"/>
      <c r="R604" s="130"/>
      <c r="S604" s="39"/>
      <c r="T604" s="39"/>
      <c r="U604" s="39"/>
      <c r="X604" s="39"/>
    </row>
    <row r="605" spans="1:24" x14ac:dyDescent="0.35">
      <c r="A605" s="40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8"/>
      <c r="R605" s="130"/>
      <c r="S605" s="39"/>
      <c r="T605" s="39"/>
      <c r="U605" s="39"/>
      <c r="X605" s="39"/>
    </row>
    <row r="606" spans="1:24" x14ac:dyDescent="0.35">
      <c r="A606" s="40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8"/>
      <c r="R606" s="130"/>
      <c r="S606" s="39"/>
      <c r="T606" s="39"/>
      <c r="U606" s="39"/>
      <c r="X606" s="39"/>
    </row>
    <row r="607" spans="1:24" x14ac:dyDescent="0.35">
      <c r="A607" s="40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8"/>
      <c r="R607" s="130"/>
      <c r="S607" s="39"/>
      <c r="T607" s="39"/>
      <c r="U607" s="39"/>
      <c r="X607" s="39"/>
    </row>
    <row r="608" spans="1:24" x14ac:dyDescent="0.35">
      <c r="A608" s="40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8"/>
      <c r="R608" s="130"/>
      <c r="S608" s="39"/>
      <c r="T608" s="39"/>
      <c r="U608" s="39"/>
      <c r="X608" s="39"/>
    </row>
    <row r="609" spans="1:24" x14ac:dyDescent="0.35">
      <c r="A609" s="40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8"/>
      <c r="R609" s="130"/>
      <c r="S609" s="39"/>
      <c r="T609" s="39"/>
      <c r="U609" s="39"/>
      <c r="X609" s="39"/>
    </row>
    <row r="610" spans="1:24" x14ac:dyDescent="0.35">
      <c r="A610" s="40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8"/>
      <c r="R610" s="130"/>
      <c r="S610" s="39"/>
      <c r="T610" s="39"/>
      <c r="U610" s="39"/>
      <c r="X610" s="39"/>
    </row>
    <row r="611" spans="1:24" x14ac:dyDescent="0.35">
      <c r="A611" s="40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8"/>
      <c r="R611" s="130"/>
      <c r="S611" s="39"/>
      <c r="T611" s="39"/>
      <c r="U611" s="39"/>
      <c r="X611" s="39"/>
    </row>
    <row r="612" spans="1:24" x14ac:dyDescent="0.35">
      <c r="A612" s="40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8"/>
      <c r="R612" s="130"/>
      <c r="S612" s="39"/>
      <c r="T612" s="39"/>
      <c r="U612" s="39"/>
      <c r="X612" s="39"/>
    </row>
    <row r="613" spans="1:24" x14ac:dyDescent="0.35">
      <c r="A613" s="40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8"/>
      <c r="R613" s="130"/>
      <c r="S613" s="39"/>
      <c r="T613" s="39"/>
      <c r="U613" s="39"/>
      <c r="X613" s="39"/>
    </row>
    <row r="614" spans="1:24" x14ac:dyDescent="0.35">
      <c r="A614" s="40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8"/>
      <c r="R614" s="130"/>
      <c r="S614" s="39"/>
      <c r="T614" s="39"/>
      <c r="U614" s="39"/>
      <c r="X614" s="39"/>
    </row>
    <row r="615" spans="1:24" x14ac:dyDescent="0.35">
      <c r="A615" s="40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8"/>
      <c r="R615" s="130"/>
      <c r="S615" s="39"/>
      <c r="T615" s="39"/>
      <c r="U615" s="39"/>
      <c r="X615" s="39"/>
    </row>
    <row r="616" spans="1:24" x14ac:dyDescent="0.35">
      <c r="A616" s="40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8"/>
      <c r="R616" s="130"/>
      <c r="S616" s="39"/>
      <c r="T616" s="39"/>
      <c r="U616" s="39"/>
      <c r="X616" s="39"/>
    </row>
    <row r="617" spans="1:24" x14ac:dyDescent="0.35">
      <c r="A617" s="40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8"/>
      <c r="R617" s="130"/>
      <c r="S617" s="39"/>
      <c r="T617" s="39"/>
      <c r="U617" s="39"/>
      <c r="X617" s="39"/>
    </row>
    <row r="618" spans="1:24" x14ac:dyDescent="0.35">
      <c r="A618" s="40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8"/>
      <c r="R618" s="130"/>
      <c r="S618" s="39"/>
      <c r="T618" s="39"/>
      <c r="U618" s="39"/>
      <c r="X618" s="39"/>
    </row>
    <row r="619" spans="1:24" x14ac:dyDescent="0.35">
      <c r="A619" s="40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8"/>
      <c r="R619" s="130"/>
      <c r="S619" s="39"/>
      <c r="T619" s="39"/>
      <c r="U619" s="39"/>
      <c r="X619" s="39"/>
    </row>
    <row r="620" spans="1:24" x14ac:dyDescent="0.35">
      <c r="A620" s="40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8"/>
      <c r="R620" s="130"/>
      <c r="S620" s="39"/>
      <c r="T620" s="39"/>
      <c r="U620" s="39"/>
      <c r="X620" s="39"/>
    </row>
    <row r="621" spans="1:24" x14ac:dyDescent="0.35">
      <c r="A621" s="40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8"/>
      <c r="R621" s="130"/>
      <c r="S621" s="39"/>
      <c r="T621" s="39"/>
      <c r="U621" s="39"/>
      <c r="X621" s="39"/>
    </row>
    <row r="622" spans="1:24" x14ac:dyDescent="0.35">
      <c r="A622" s="40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8"/>
      <c r="R622" s="130"/>
      <c r="S622" s="39"/>
      <c r="T622" s="39"/>
      <c r="U622" s="39"/>
      <c r="X622" s="39"/>
    </row>
    <row r="623" spans="1:24" x14ac:dyDescent="0.35">
      <c r="A623" s="40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8"/>
      <c r="R623" s="130"/>
      <c r="S623" s="39"/>
      <c r="T623" s="39"/>
      <c r="U623" s="39"/>
      <c r="X623" s="39"/>
    </row>
    <row r="624" spans="1:24" x14ac:dyDescent="0.35">
      <c r="A624" s="40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8"/>
      <c r="R624" s="130"/>
      <c r="S624" s="39"/>
      <c r="T624" s="39"/>
      <c r="U624" s="39"/>
      <c r="X624" s="39"/>
    </row>
    <row r="625" spans="1:24" x14ac:dyDescent="0.35">
      <c r="A625" s="40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8"/>
      <c r="R625" s="130"/>
      <c r="S625" s="39"/>
      <c r="T625" s="39"/>
      <c r="U625" s="39"/>
      <c r="X625" s="39"/>
    </row>
    <row r="626" spans="1:24" x14ac:dyDescent="0.35">
      <c r="A626" s="40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8"/>
      <c r="R626" s="130"/>
      <c r="S626" s="39"/>
      <c r="T626" s="39"/>
      <c r="U626" s="39"/>
      <c r="X626" s="39"/>
    </row>
    <row r="627" spans="1:24" x14ac:dyDescent="0.35">
      <c r="A627" s="40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8"/>
      <c r="R627" s="130"/>
      <c r="S627" s="39"/>
      <c r="T627" s="39"/>
      <c r="U627" s="39"/>
      <c r="X627" s="39"/>
    </row>
    <row r="628" spans="1:24" x14ac:dyDescent="0.35">
      <c r="A628" s="40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8"/>
      <c r="R628" s="130"/>
      <c r="S628" s="39"/>
      <c r="T628" s="39"/>
      <c r="U628" s="39"/>
      <c r="X628" s="39"/>
    </row>
    <row r="629" spans="1:24" x14ac:dyDescent="0.35">
      <c r="A629" s="40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8"/>
      <c r="R629" s="130"/>
      <c r="S629" s="39"/>
      <c r="T629" s="39"/>
      <c r="U629" s="39"/>
      <c r="X629" s="39"/>
    </row>
    <row r="630" spans="1:24" x14ac:dyDescent="0.35">
      <c r="A630" s="40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8"/>
      <c r="R630" s="130"/>
      <c r="S630" s="39"/>
      <c r="T630" s="39"/>
      <c r="U630" s="39"/>
      <c r="X630" s="39"/>
    </row>
    <row r="631" spans="1:24" x14ac:dyDescent="0.35">
      <c r="A631" s="40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8"/>
      <c r="R631" s="130"/>
      <c r="S631" s="39"/>
      <c r="T631" s="39"/>
      <c r="U631" s="39"/>
      <c r="X631" s="39"/>
    </row>
    <row r="632" spans="1:24" x14ac:dyDescent="0.35">
      <c r="A632" s="40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8"/>
      <c r="R632" s="130"/>
      <c r="S632" s="39"/>
      <c r="T632" s="39"/>
      <c r="U632" s="39"/>
      <c r="X632" s="39"/>
    </row>
    <row r="633" spans="1:24" x14ac:dyDescent="0.35">
      <c r="A633" s="40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8"/>
      <c r="R633" s="130"/>
      <c r="S633" s="39"/>
      <c r="T633" s="39"/>
      <c r="U633" s="39"/>
      <c r="X633" s="39"/>
    </row>
    <row r="634" spans="1:24" x14ac:dyDescent="0.35">
      <c r="A634" s="40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8"/>
      <c r="R634" s="130"/>
      <c r="S634" s="39"/>
      <c r="T634" s="39"/>
      <c r="U634" s="39"/>
      <c r="X634" s="39"/>
    </row>
    <row r="635" spans="1:24" x14ac:dyDescent="0.35">
      <c r="A635" s="40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8"/>
      <c r="R635" s="130"/>
      <c r="S635" s="39"/>
      <c r="T635" s="39"/>
      <c r="U635" s="39"/>
      <c r="X635" s="39"/>
    </row>
    <row r="636" spans="1:24" x14ac:dyDescent="0.35">
      <c r="A636" s="40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8"/>
      <c r="R636" s="130"/>
      <c r="S636" s="39"/>
      <c r="T636" s="39"/>
      <c r="U636" s="39"/>
      <c r="X636" s="39"/>
    </row>
    <row r="637" spans="1:24" x14ac:dyDescent="0.35">
      <c r="A637" s="40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8"/>
      <c r="R637" s="130"/>
      <c r="S637" s="39"/>
      <c r="T637" s="39"/>
      <c r="U637" s="39"/>
      <c r="X637" s="39"/>
    </row>
    <row r="638" spans="1:24" x14ac:dyDescent="0.35">
      <c r="A638" s="40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8"/>
      <c r="R638" s="130"/>
      <c r="S638" s="39"/>
      <c r="T638" s="39"/>
      <c r="U638" s="39"/>
      <c r="X638" s="39"/>
    </row>
    <row r="639" spans="1:24" x14ac:dyDescent="0.35">
      <c r="A639" s="40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8"/>
      <c r="R639" s="130"/>
      <c r="S639" s="39"/>
      <c r="T639" s="39"/>
      <c r="U639" s="39"/>
      <c r="X639" s="39"/>
    </row>
    <row r="640" spans="1:24" x14ac:dyDescent="0.35">
      <c r="A640" s="40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8"/>
      <c r="R640" s="130"/>
      <c r="S640" s="39"/>
      <c r="T640" s="39"/>
      <c r="U640" s="39"/>
      <c r="X640" s="39"/>
    </row>
    <row r="641" spans="1:24" x14ac:dyDescent="0.35">
      <c r="A641" s="40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8"/>
      <c r="R641" s="130"/>
      <c r="S641" s="39"/>
      <c r="T641" s="39"/>
      <c r="U641" s="39"/>
      <c r="X641" s="39"/>
    </row>
    <row r="642" spans="1:24" x14ac:dyDescent="0.35">
      <c r="A642" s="40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8"/>
      <c r="R642" s="130"/>
      <c r="S642" s="39"/>
      <c r="T642" s="39"/>
      <c r="U642" s="39"/>
      <c r="X642" s="39"/>
    </row>
    <row r="643" spans="1:24" x14ac:dyDescent="0.35">
      <c r="A643" s="40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8"/>
      <c r="R643" s="130"/>
      <c r="S643" s="39"/>
      <c r="T643" s="39"/>
      <c r="U643" s="39"/>
      <c r="X643" s="39"/>
    </row>
    <row r="644" spans="1:24" x14ac:dyDescent="0.35">
      <c r="A644" s="40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8"/>
      <c r="R644" s="130"/>
      <c r="S644" s="39"/>
      <c r="T644" s="39"/>
      <c r="U644" s="39"/>
      <c r="X644" s="39"/>
    </row>
    <row r="645" spans="1:24" x14ac:dyDescent="0.35">
      <c r="A645" s="40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8"/>
      <c r="R645" s="130"/>
      <c r="S645" s="39"/>
      <c r="T645" s="39"/>
      <c r="U645" s="39"/>
      <c r="X645" s="39"/>
    </row>
    <row r="646" spans="1:24" x14ac:dyDescent="0.35">
      <c r="A646" s="40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8"/>
      <c r="R646" s="130"/>
      <c r="S646" s="39"/>
      <c r="T646" s="39"/>
      <c r="U646" s="39"/>
      <c r="X646" s="39"/>
    </row>
    <row r="647" spans="1:24" x14ac:dyDescent="0.35">
      <c r="A647" s="40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8"/>
      <c r="R647" s="130"/>
      <c r="S647" s="39"/>
      <c r="T647" s="39"/>
      <c r="U647" s="39"/>
      <c r="X647" s="39"/>
    </row>
    <row r="648" spans="1:24" x14ac:dyDescent="0.35">
      <c r="A648" s="40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8"/>
      <c r="R648" s="130"/>
      <c r="S648" s="39"/>
      <c r="T648" s="39"/>
      <c r="U648" s="39"/>
      <c r="X648" s="39"/>
    </row>
    <row r="649" spans="1:24" x14ac:dyDescent="0.35">
      <c r="A649" s="40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8"/>
      <c r="R649" s="130"/>
      <c r="S649" s="39"/>
      <c r="T649" s="39"/>
      <c r="U649" s="39"/>
      <c r="X649" s="39"/>
    </row>
    <row r="650" spans="1:24" x14ac:dyDescent="0.35">
      <c r="A650" s="40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8"/>
      <c r="R650" s="130"/>
      <c r="S650" s="39"/>
      <c r="T650" s="39"/>
      <c r="U650" s="39"/>
      <c r="X650" s="39"/>
    </row>
    <row r="651" spans="1:24" x14ac:dyDescent="0.35">
      <c r="A651" s="40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8"/>
      <c r="R651" s="130"/>
      <c r="S651" s="39"/>
      <c r="T651" s="39"/>
      <c r="U651" s="39"/>
      <c r="X651" s="39"/>
    </row>
    <row r="652" spans="1:24" x14ac:dyDescent="0.35">
      <c r="A652" s="40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8"/>
      <c r="R652" s="130"/>
      <c r="S652" s="39"/>
      <c r="T652" s="39"/>
      <c r="U652" s="39"/>
      <c r="X652" s="39"/>
    </row>
    <row r="653" spans="1:24" x14ac:dyDescent="0.35">
      <c r="A653" s="40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8"/>
      <c r="R653" s="130"/>
      <c r="S653" s="39"/>
      <c r="T653" s="39"/>
      <c r="U653" s="39"/>
      <c r="X653" s="39"/>
    </row>
    <row r="654" spans="1:24" x14ac:dyDescent="0.35">
      <c r="A654" s="40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8"/>
      <c r="R654" s="130"/>
      <c r="S654" s="39"/>
      <c r="T654" s="39"/>
      <c r="U654" s="39"/>
      <c r="X654" s="39"/>
    </row>
    <row r="655" spans="1:24" x14ac:dyDescent="0.35">
      <c r="A655" s="40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8"/>
      <c r="R655" s="130"/>
      <c r="S655" s="39"/>
      <c r="T655" s="39"/>
      <c r="U655" s="39"/>
      <c r="X655" s="39"/>
    </row>
    <row r="656" spans="1:24" x14ac:dyDescent="0.35">
      <c r="A656" s="40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8"/>
      <c r="R656" s="130"/>
      <c r="S656" s="39"/>
      <c r="T656" s="39"/>
      <c r="U656" s="39"/>
      <c r="X656" s="39"/>
    </row>
    <row r="657" spans="1:24" x14ac:dyDescent="0.35">
      <c r="A657" s="40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8"/>
      <c r="R657" s="130"/>
      <c r="S657" s="39"/>
      <c r="T657" s="39"/>
      <c r="U657" s="39"/>
      <c r="X657" s="39"/>
    </row>
    <row r="658" spans="1:24" x14ac:dyDescent="0.35">
      <c r="A658" s="40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8"/>
      <c r="R658" s="130"/>
      <c r="S658" s="39"/>
      <c r="T658" s="39"/>
      <c r="U658" s="39"/>
      <c r="X658" s="39"/>
    </row>
    <row r="659" spans="1:24" x14ac:dyDescent="0.35">
      <c r="A659" s="40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8"/>
      <c r="R659" s="130"/>
      <c r="S659" s="39"/>
      <c r="T659" s="39"/>
      <c r="U659" s="39"/>
      <c r="X659" s="39"/>
    </row>
    <row r="660" spans="1:24" x14ac:dyDescent="0.35">
      <c r="A660" s="40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8"/>
      <c r="R660" s="130"/>
      <c r="S660" s="39"/>
      <c r="T660" s="39"/>
      <c r="U660" s="39"/>
      <c r="X660" s="39"/>
    </row>
    <row r="661" spans="1:24" x14ac:dyDescent="0.35">
      <c r="A661" s="40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8"/>
      <c r="R661" s="130"/>
      <c r="S661" s="39"/>
      <c r="T661" s="39"/>
      <c r="U661" s="39"/>
      <c r="X661" s="39"/>
    </row>
    <row r="662" spans="1:24" x14ac:dyDescent="0.35">
      <c r="A662" s="40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8"/>
      <c r="R662" s="130"/>
      <c r="S662" s="39"/>
      <c r="T662" s="39"/>
      <c r="U662" s="39"/>
      <c r="X662" s="39"/>
    </row>
    <row r="663" spans="1:24" x14ac:dyDescent="0.35">
      <c r="A663" s="40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8"/>
      <c r="R663" s="130"/>
      <c r="S663" s="39"/>
      <c r="T663" s="39"/>
      <c r="U663" s="39"/>
      <c r="X663" s="39"/>
    </row>
    <row r="664" spans="1:24" x14ac:dyDescent="0.35">
      <c r="A664" s="40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8"/>
      <c r="R664" s="130"/>
      <c r="S664" s="39"/>
      <c r="T664" s="39"/>
      <c r="U664" s="39"/>
      <c r="X664" s="39"/>
    </row>
    <row r="665" spans="1:24" x14ac:dyDescent="0.35">
      <c r="A665" s="40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8"/>
      <c r="R665" s="130"/>
      <c r="S665" s="39"/>
      <c r="T665" s="39"/>
      <c r="U665" s="39"/>
      <c r="X665" s="39"/>
    </row>
    <row r="666" spans="1:24" x14ac:dyDescent="0.35">
      <c r="A666" s="40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8"/>
      <c r="R666" s="130"/>
      <c r="S666" s="39"/>
      <c r="T666" s="39"/>
      <c r="U666" s="39"/>
      <c r="X666" s="39"/>
    </row>
    <row r="667" spans="1:24" x14ac:dyDescent="0.35">
      <c r="A667" s="40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8"/>
      <c r="R667" s="130"/>
      <c r="S667" s="39"/>
      <c r="T667" s="39"/>
      <c r="U667" s="39"/>
      <c r="X667" s="39"/>
    </row>
    <row r="668" spans="1:24" x14ac:dyDescent="0.35">
      <c r="A668" s="40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8"/>
      <c r="R668" s="130"/>
      <c r="S668" s="39"/>
      <c r="T668" s="39"/>
      <c r="U668" s="39"/>
      <c r="X668" s="39"/>
    </row>
    <row r="669" spans="1:24" x14ac:dyDescent="0.35">
      <c r="A669" s="40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8"/>
      <c r="R669" s="130"/>
      <c r="S669" s="39"/>
      <c r="T669" s="39"/>
      <c r="U669" s="39"/>
      <c r="X669" s="39"/>
    </row>
    <row r="670" spans="1:24" x14ac:dyDescent="0.35">
      <c r="A670" s="40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8"/>
      <c r="R670" s="130"/>
      <c r="S670" s="39"/>
      <c r="T670" s="39"/>
      <c r="U670" s="39"/>
      <c r="X670" s="39"/>
    </row>
    <row r="671" spans="1:24" x14ac:dyDescent="0.35">
      <c r="A671" s="40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8"/>
      <c r="R671" s="130"/>
      <c r="S671" s="39"/>
      <c r="T671" s="39"/>
      <c r="U671" s="39"/>
      <c r="X671" s="39"/>
    </row>
    <row r="672" spans="1:24" x14ac:dyDescent="0.35">
      <c r="A672" s="40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8"/>
      <c r="R672" s="130"/>
      <c r="S672" s="39"/>
      <c r="T672" s="39"/>
      <c r="U672" s="39"/>
      <c r="X672" s="39"/>
    </row>
    <row r="673" spans="1:24" x14ac:dyDescent="0.35">
      <c r="A673" s="40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8"/>
      <c r="R673" s="130"/>
      <c r="S673" s="39"/>
      <c r="T673" s="39"/>
      <c r="U673" s="39"/>
      <c r="X673" s="39"/>
    </row>
    <row r="674" spans="1:24" x14ac:dyDescent="0.35">
      <c r="A674" s="40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8"/>
      <c r="R674" s="130"/>
      <c r="S674" s="39"/>
      <c r="T674" s="39"/>
      <c r="U674" s="39"/>
      <c r="X674" s="39"/>
    </row>
    <row r="675" spans="1:24" x14ac:dyDescent="0.35">
      <c r="A675" s="40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8"/>
      <c r="R675" s="130"/>
      <c r="S675" s="39"/>
      <c r="T675" s="39"/>
      <c r="U675" s="39"/>
      <c r="X675" s="39"/>
    </row>
    <row r="676" spans="1:24" x14ac:dyDescent="0.35">
      <c r="A676" s="40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8"/>
      <c r="R676" s="130"/>
      <c r="S676" s="39"/>
      <c r="T676" s="39"/>
      <c r="U676" s="39"/>
      <c r="X676" s="39"/>
    </row>
    <row r="677" spans="1:24" x14ac:dyDescent="0.35">
      <c r="A677" s="40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8"/>
      <c r="R677" s="130"/>
      <c r="S677" s="39"/>
      <c r="T677" s="39"/>
      <c r="U677" s="39"/>
      <c r="X677" s="39"/>
    </row>
    <row r="678" spans="1:24" x14ac:dyDescent="0.35">
      <c r="A678" s="40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8"/>
      <c r="R678" s="130"/>
      <c r="S678" s="39"/>
      <c r="T678" s="39"/>
      <c r="U678" s="39"/>
      <c r="X678" s="39"/>
    </row>
    <row r="679" spans="1:24" x14ac:dyDescent="0.35">
      <c r="A679" s="40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8"/>
      <c r="R679" s="130"/>
      <c r="S679" s="39"/>
      <c r="T679" s="39"/>
      <c r="U679" s="39"/>
      <c r="X679" s="39"/>
    </row>
    <row r="680" spans="1:24" x14ac:dyDescent="0.35">
      <c r="A680" s="40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8"/>
      <c r="R680" s="130"/>
      <c r="S680" s="39"/>
      <c r="T680" s="39"/>
      <c r="U680" s="39"/>
      <c r="X680" s="39"/>
    </row>
    <row r="681" spans="1:24" x14ac:dyDescent="0.35">
      <c r="A681" s="40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8"/>
      <c r="R681" s="130"/>
      <c r="S681" s="39"/>
      <c r="T681" s="39"/>
      <c r="U681" s="39"/>
      <c r="X681" s="39"/>
    </row>
    <row r="682" spans="1:24" x14ac:dyDescent="0.35">
      <c r="A682" s="40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8"/>
      <c r="R682" s="130"/>
      <c r="S682" s="39"/>
      <c r="T682" s="39"/>
      <c r="U682" s="39"/>
      <c r="X682" s="39"/>
    </row>
    <row r="683" spans="1:24" x14ac:dyDescent="0.35">
      <c r="A683" s="40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8"/>
      <c r="R683" s="130"/>
      <c r="S683" s="39"/>
      <c r="T683" s="39"/>
      <c r="U683" s="39"/>
      <c r="X683" s="39"/>
    </row>
    <row r="684" spans="1:24" x14ac:dyDescent="0.35">
      <c r="A684" s="40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8"/>
      <c r="R684" s="130"/>
      <c r="S684" s="39"/>
      <c r="T684" s="39"/>
      <c r="U684" s="39"/>
      <c r="X684" s="39"/>
    </row>
    <row r="685" spans="1:24" x14ac:dyDescent="0.35">
      <c r="A685" s="40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8"/>
      <c r="R685" s="130"/>
      <c r="S685" s="39"/>
      <c r="T685" s="39"/>
      <c r="U685" s="39"/>
      <c r="X685" s="39"/>
    </row>
    <row r="686" spans="1:24" x14ac:dyDescent="0.35">
      <c r="A686" s="40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8"/>
      <c r="R686" s="130"/>
      <c r="S686" s="39"/>
      <c r="T686" s="39"/>
      <c r="U686" s="39"/>
      <c r="X686" s="39"/>
    </row>
    <row r="687" spans="1:24" x14ac:dyDescent="0.35">
      <c r="A687" s="40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8"/>
      <c r="R687" s="130"/>
      <c r="S687" s="39"/>
      <c r="T687" s="39"/>
      <c r="U687" s="39"/>
      <c r="X687" s="39"/>
    </row>
    <row r="688" spans="1:24" x14ac:dyDescent="0.35">
      <c r="A688" s="40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8"/>
      <c r="R688" s="130"/>
      <c r="S688" s="39"/>
      <c r="T688" s="39"/>
      <c r="U688" s="39"/>
      <c r="X688" s="39"/>
    </row>
    <row r="689" spans="1:24" x14ac:dyDescent="0.35">
      <c r="A689" s="40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8"/>
      <c r="R689" s="130"/>
      <c r="S689" s="39"/>
      <c r="T689" s="39"/>
      <c r="U689" s="39"/>
      <c r="X689" s="39"/>
    </row>
    <row r="690" spans="1:24" x14ac:dyDescent="0.35">
      <c r="A690" s="40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8"/>
      <c r="R690" s="130"/>
      <c r="S690" s="39"/>
      <c r="T690" s="39"/>
      <c r="U690" s="39"/>
      <c r="X690" s="39"/>
    </row>
    <row r="691" spans="1:24" x14ac:dyDescent="0.35">
      <c r="A691" s="40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8"/>
      <c r="R691" s="130"/>
      <c r="S691" s="39"/>
      <c r="T691" s="39"/>
      <c r="U691" s="39"/>
      <c r="X691" s="39"/>
    </row>
    <row r="692" spans="1:24" x14ac:dyDescent="0.35">
      <c r="A692" s="40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8"/>
      <c r="R692" s="130"/>
      <c r="S692" s="39"/>
      <c r="T692" s="39"/>
      <c r="U692" s="39"/>
      <c r="X692" s="39"/>
    </row>
    <row r="693" spans="1:24" x14ac:dyDescent="0.35">
      <c r="A693" s="40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8"/>
      <c r="R693" s="130"/>
      <c r="S693" s="39"/>
      <c r="T693" s="39"/>
      <c r="U693" s="39"/>
      <c r="X693" s="39"/>
    </row>
    <row r="694" spans="1:24" x14ac:dyDescent="0.35">
      <c r="A694" s="40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8"/>
      <c r="R694" s="130"/>
      <c r="S694" s="39"/>
      <c r="T694" s="39"/>
      <c r="U694" s="39"/>
      <c r="X694" s="39"/>
    </row>
    <row r="695" spans="1:24" x14ac:dyDescent="0.35">
      <c r="A695" s="40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8"/>
      <c r="R695" s="130"/>
      <c r="S695" s="39"/>
      <c r="T695" s="39"/>
      <c r="U695" s="39"/>
      <c r="X695" s="39"/>
    </row>
    <row r="696" spans="1:24" x14ac:dyDescent="0.35">
      <c r="A696" s="40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8"/>
      <c r="R696" s="130"/>
      <c r="S696" s="39"/>
      <c r="T696" s="39"/>
      <c r="U696" s="39"/>
      <c r="X696" s="39"/>
    </row>
    <row r="697" spans="1:24" x14ac:dyDescent="0.35">
      <c r="A697" s="40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8"/>
      <c r="R697" s="130"/>
      <c r="S697" s="39"/>
      <c r="T697" s="39"/>
      <c r="U697" s="39"/>
      <c r="X697" s="39"/>
    </row>
    <row r="698" spans="1:24" x14ac:dyDescent="0.35">
      <c r="A698" s="40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8"/>
      <c r="R698" s="130"/>
      <c r="S698" s="39"/>
      <c r="T698" s="39"/>
      <c r="U698" s="39"/>
      <c r="X698" s="39"/>
    </row>
    <row r="699" spans="1:24" x14ac:dyDescent="0.35">
      <c r="A699" s="40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8"/>
      <c r="R699" s="130"/>
      <c r="S699" s="39"/>
      <c r="T699" s="39"/>
      <c r="U699" s="39"/>
      <c r="X699" s="39"/>
    </row>
    <row r="700" spans="1:24" x14ac:dyDescent="0.35">
      <c r="A700" s="40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8"/>
      <c r="R700" s="130"/>
      <c r="S700" s="39"/>
      <c r="T700" s="39"/>
      <c r="U700" s="39"/>
      <c r="X700" s="39"/>
    </row>
    <row r="701" spans="1:24" x14ac:dyDescent="0.35">
      <c r="A701" s="40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8"/>
      <c r="R701" s="130"/>
      <c r="S701" s="39"/>
      <c r="T701" s="39"/>
      <c r="U701" s="39"/>
      <c r="X701" s="39"/>
    </row>
    <row r="702" spans="1:24" x14ac:dyDescent="0.35">
      <c r="A702" s="40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8"/>
      <c r="R702" s="130"/>
      <c r="S702" s="39"/>
      <c r="T702" s="39"/>
      <c r="U702" s="39"/>
      <c r="X702" s="39"/>
    </row>
    <row r="703" spans="1:24" x14ac:dyDescent="0.35">
      <c r="A703" s="40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8"/>
      <c r="R703" s="130"/>
      <c r="S703" s="39"/>
      <c r="T703" s="39"/>
      <c r="U703" s="39"/>
      <c r="X703" s="39"/>
    </row>
    <row r="704" spans="1:24" x14ac:dyDescent="0.35">
      <c r="A704" s="40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8"/>
      <c r="R704" s="130"/>
      <c r="S704" s="39"/>
      <c r="T704" s="39"/>
      <c r="U704" s="39"/>
      <c r="X704" s="39"/>
    </row>
    <row r="705" spans="1:24" x14ac:dyDescent="0.35">
      <c r="A705" s="40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8"/>
      <c r="R705" s="130"/>
      <c r="S705" s="39"/>
      <c r="T705" s="39"/>
      <c r="U705" s="39"/>
      <c r="X705" s="39"/>
    </row>
    <row r="706" spans="1:24" x14ac:dyDescent="0.35">
      <c r="A706" s="40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8"/>
      <c r="R706" s="130"/>
      <c r="S706" s="39"/>
      <c r="T706" s="39"/>
      <c r="U706" s="39"/>
      <c r="X706" s="39"/>
    </row>
    <row r="707" spans="1:24" x14ac:dyDescent="0.35">
      <c r="A707" s="40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8"/>
      <c r="R707" s="130"/>
      <c r="S707" s="39"/>
      <c r="T707" s="39"/>
      <c r="U707" s="39"/>
      <c r="X707" s="39"/>
    </row>
    <row r="708" spans="1:24" x14ac:dyDescent="0.35">
      <c r="A708" s="40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8"/>
      <c r="R708" s="130"/>
      <c r="S708" s="39"/>
      <c r="T708" s="39"/>
      <c r="U708" s="39"/>
      <c r="X708" s="39"/>
    </row>
    <row r="709" spans="1:24" x14ac:dyDescent="0.35">
      <c r="A709" s="40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8"/>
      <c r="R709" s="130"/>
      <c r="S709" s="39"/>
      <c r="T709" s="39"/>
      <c r="U709" s="39"/>
      <c r="X709" s="39"/>
    </row>
    <row r="710" spans="1:24" x14ac:dyDescent="0.35">
      <c r="A710" s="40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8"/>
      <c r="R710" s="130"/>
      <c r="S710" s="39"/>
      <c r="T710" s="39"/>
      <c r="U710" s="39"/>
      <c r="X710" s="39"/>
    </row>
    <row r="711" spans="1:24" x14ac:dyDescent="0.35">
      <c r="A711" s="40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8"/>
      <c r="R711" s="130"/>
      <c r="S711" s="39"/>
      <c r="T711" s="39"/>
      <c r="U711" s="39"/>
      <c r="X711" s="39"/>
    </row>
    <row r="712" spans="1:24" x14ac:dyDescent="0.35">
      <c r="A712" s="40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8"/>
      <c r="R712" s="130"/>
      <c r="S712" s="39"/>
      <c r="T712" s="39"/>
      <c r="U712" s="39"/>
      <c r="X712" s="39"/>
    </row>
    <row r="713" spans="1:24" x14ac:dyDescent="0.35">
      <c r="A713" s="40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8"/>
      <c r="R713" s="130"/>
      <c r="S713" s="39"/>
      <c r="T713" s="39"/>
      <c r="U713" s="39"/>
      <c r="X713" s="39"/>
    </row>
    <row r="714" spans="1:24" x14ac:dyDescent="0.35">
      <c r="A714" s="40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8"/>
      <c r="R714" s="130"/>
      <c r="S714" s="39"/>
      <c r="T714" s="39"/>
      <c r="U714" s="39"/>
      <c r="X714" s="39"/>
    </row>
    <row r="715" spans="1:24" x14ac:dyDescent="0.35">
      <c r="A715" s="40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8"/>
      <c r="R715" s="130"/>
      <c r="S715" s="39"/>
      <c r="T715" s="39"/>
      <c r="U715" s="39"/>
      <c r="X715" s="39"/>
    </row>
    <row r="716" spans="1:24" x14ac:dyDescent="0.35">
      <c r="A716" s="40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8"/>
      <c r="R716" s="130"/>
      <c r="S716" s="39"/>
      <c r="T716" s="39"/>
      <c r="U716" s="39"/>
      <c r="X716" s="39"/>
    </row>
    <row r="717" spans="1:24" x14ac:dyDescent="0.35">
      <c r="A717" s="40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8"/>
      <c r="R717" s="130"/>
      <c r="S717" s="39"/>
      <c r="T717" s="39"/>
      <c r="U717" s="39"/>
      <c r="X717" s="39"/>
    </row>
    <row r="718" spans="1:24" x14ac:dyDescent="0.35">
      <c r="A718" s="40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8"/>
      <c r="R718" s="130"/>
      <c r="S718" s="39"/>
      <c r="T718" s="39"/>
      <c r="U718" s="39"/>
      <c r="X718" s="39"/>
    </row>
    <row r="719" spans="1:24" x14ac:dyDescent="0.35">
      <c r="A719" s="40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8"/>
      <c r="R719" s="130"/>
      <c r="S719" s="39"/>
      <c r="T719" s="39"/>
      <c r="U719" s="39"/>
      <c r="X719" s="39"/>
    </row>
    <row r="720" spans="1:24" x14ac:dyDescent="0.35">
      <c r="A720" s="40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8"/>
      <c r="R720" s="130"/>
      <c r="S720" s="39"/>
      <c r="T720" s="39"/>
      <c r="U720" s="39"/>
      <c r="X720" s="39"/>
    </row>
    <row r="721" spans="1:24" x14ac:dyDescent="0.35">
      <c r="A721" s="40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8"/>
      <c r="R721" s="130"/>
      <c r="S721" s="39"/>
      <c r="T721" s="39"/>
      <c r="U721" s="39"/>
      <c r="X721" s="39"/>
    </row>
    <row r="722" spans="1:24" x14ac:dyDescent="0.35">
      <c r="A722" s="40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8"/>
      <c r="R722" s="130"/>
      <c r="S722" s="39"/>
      <c r="T722" s="39"/>
      <c r="U722" s="39"/>
      <c r="X722" s="39"/>
    </row>
    <row r="723" spans="1:24" x14ac:dyDescent="0.35">
      <c r="A723" s="40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8"/>
      <c r="R723" s="130"/>
      <c r="S723" s="39"/>
      <c r="T723" s="39"/>
      <c r="U723" s="39"/>
      <c r="X723" s="39"/>
    </row>
    <row r="724" spans="1:24" x14ac:dyDescent="0.35">
      <c r="A724" s="40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8"/>
      <c r="R724" s="130"/>
      <c r="S724" s="39"/>
      <c r="T724" s="39"/>
      <c r="U724" s="39"/>
      <c r="X724" s="39"/>
    </row>
    <row r="725" spans="1:24" x14ac:dyDescent="0.35">
      <c r="A725" s="40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8"/>
      <c r="R725" s="130"/>
      <c r="S725" s="39"/>
      <c r="T725" s="39"/>
      <c r="U725" s="39"/>
      <c r="X725" s="39"/>
    </row>
    <row r="726" spans="1:24" x14ac:dyDescent="0.35">
      <c r="A726" s="40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8"/>
      <c r="R726" s="130"/>
      <c r="S726" s="39"/>
      <c r="T726" s="39"/>
      <c r="U726" s="39"/>
      <c r="X726" s="39"/>
    </row>
    <row r="727" spans="1:24" x14ac:dyDescent="0.35">
      <c r="A727" s="40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8"/>
      <c r="R727" s="130"/>
      <c r="S727" s="39"/>
      <c r="T727" s="39"/>
      <c r="U727" s="39"/>
      <c r="X727" s="39"/>
    </row>
    <row r="728" spans="1:24" x14ac:dyDescent="0.35">
      <c r="A728" s="40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8"/>
      <c r="R728" s="130"/>
      <c r="S728" s="39"/>
      <c r="T728" s="39"/>
      <c r="U728" s="39"/>
      <c r="X728" s="39"/>
    </row>
    <row r="729" spans="1:24" x14ac:dyDescent="0.35">
      <c r="A729" s="40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8"/>
      <c r="R729" s="130"/>
      <c r="S729" s="39"/>
      <c r="T729" s="39"/>
      <c r="U729" s="39"/>
      <c r="X729" s="39"/>
    </row>
    <row r="730" spans="1:24" x14ac:dyDescent="0.35">
      <c r="A730" s="40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8"/>
      <c r="R730" s="130"/>
      <c r="S730" s="39"/>
      <c r="T730" s="39"/>
      <c r="U730" s="39"/>
      <c r="X730" s="39"/>
    </row>
    <row r="731" spans="1:24" x14ac:dyDescent="0.35">
      <c r="A731" s="40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8"/>
      <c r="R731" s="130"/>
      <c r="S731" s="39"/>
      <c r="T731" s="39"/>
      <c r="U731" s="39"/>
      <c r="X731" s="39"/>
    </row>
    <row r="732" spans="1:24" x14ac:dyDescent="0.35">
      <c r="A732" s="40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8"/>
      <c r="R732" s="130"/>
      <c r="S732" s="39"/>
      <c r="T732" s="39"/>
      <c r="U732" s="39"/>
      <c r="X732" s="39"/>
    </row>
    <row r="733" spans="1:24" x14ac:dyDescent="0.35">
      <c r="A733" s="40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8"/>
      <c r="R733" s="130"/>
      <c r="S733" s="39"/>
      <c r="T733" s="39"/>
      <c r="U733" s="39"/>
      <c r="X733" s="39"/>
    </row>
    <row r="734" spans="1:24" x14ac:dyDescent="0.35">
      <c r="A734" s="40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8"/>
      <c r="R734" s="130"/>
      <c r="S734" s="39"/>
      <c r="T734" s="39"/>
      <c r="U734" s="39"/>
      <c r="X734" s="39"/>
    </row>
    <row r="735" spans="1:24" x14ac:dyDescent="0.35">
      <c r="A735" s="40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8"/>
      <c r="R735" s="130"/>
      <c r="S735" s="39"/>
      <c r="T735" s="39"/>
      <c r="U735" s="39"/>
      <c r="X735" s="39"/>
    </row>
    <row r="736" spans="1:24" x14ac:dyDescent="0.35">
      <c r="A736" s="40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8"/>
      <c r="R736" s="130"/>
      <c r="S736" s="39"/>
      <c r="T736" s="39"/>
      <c r="U736" s="39"/>
      <c r="X736" s="39"/>
    </row>
    <row r="737" spans="1:24" x14ac:dyDescent="0.35">
      <c r="A737" s="40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8"/>
      <c r="R737" s="130"/>
      <c r="S737" s="39"/>
      <c r="T737" s="39"/>
      <c r="U737" s="39"/>
      <c r="X737" s="39"/>
    </row>
    <row r="738" spans="1:24" x14ac:dyDescent="0.35">
      <c r="A738" s="40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8"/>
      <c r="R738" s="130"/>
      <c r="S738" s="39"/>
      <c r="T738" s="39"/>
      <c r="U738" s="39"/>
      <c r="X738" s="39"/>
    </row>
    <row r="739" spans="1:24" x14ac:dyDescent="0.35">
      <c r="A739" s="40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8"/>
      <c r="R739" s="130"/>
      <c r="S739" s="39"/>
      <c r="T739" s="39"/>
      <c r="U739" s="39"/>
      <c r="X739" s="39"/>
    </row>
    <row r="740" spans="1:24" x14ac:dyDescent="0.35">
      <c r="A740" s="40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8"/>
      <c r="R740" s="130"/>
      <c r="S740" s="39"/>
      <c r="T740" s="39"/>
      <c r="U740" s="39"/>
      <c r="X740" s="39"/>
    </row>
    <row r="741" spans="1:24" x14ac:dyDescent="0.35">
      <c r="A741" s="40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8"/>
      <c r="R741" s="130"/>
      <c r="S741" s="39"/>
      <c r="T741" s="39"/>
      <c r="U741" s="39"/>
      <c r="X741" s="39"/>
    </row>
    <row r="742" spans="1:24" x14ac:dyDescent="0.35">
      <c r="A742" s="40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8"/>
      <c r="R742" s="130"/>
      <c r="S742" s="39"/>
      <c r="T742" s="39"/>
      <c r="U742" s="39"/>
      <c r="X742" s="39"/>
    </row>
    <row r="743" spans="1:24" x14ac:dyDescent="0.35">
      <c r="A743" s="40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8"/>
      <c r="R743" s="130"/>
      <c r="S743" s="39"/>
      <c r="T743" s="39"/>
      <c r="U743" s="39"/>
      <c r="X743" s="39"/>
    </row>
    <row r="744" spans="1:24" x14ac:dyDescent="0.35">
      <c r="A744" s="40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8"/>
      <c r="R744" s="130"/>
      <c r="S744" s="39"/>
      <c r="T744" s="39"/>
      <c r="U744" s="39"/>
      <c r="X744" s="39"/>
    </row>
    <row r="745" spans="1:24" x14ac:dyDescent="0.35">
      <c r="A745" s="40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8"/>
      <c r="R745" s="130"/>
      <c r="S745" s="39"/>
      <c r="T745" s="39"/>
      <c r="U745" s="39"/>
      <c r="X745" s="39"/>
    </row>
    <row r="746" spans="1:24" x14ac:dyDescent="0.35">
      <c r="A746" s="40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8"/>
      <c r="R746" s="130"/>
      <c r="S746" s="39"/>
      <c r="T746" s="39"/>
      <c r="U746" s="39"/>
      <c r="X746" s="39"/>
    </row>
    <row r="747" spans="1:24" x14ac:dyDescent="0.35">
      <c r="A747" s="40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8"/>
      <c r="R747" s="130"/>
      <c r="S747" s="39"/>
      <c r="T747" s="39"/>
      <c r="U747" s="39"/>
      <c r="X747" s="39"/>
    </row>
    <row r="748" spans="1:24" x14ac:dyDescent="0.35">
      <c r="A748" s="40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8"/>
      <c r="R748" s="130"/>
      <c r="S748" s="39"/>
      <c r="T748" s="39"/>
      <c r="U748" s="39"/>
      <c r="X748" s="39"/>
    </row>
    <row r="749" spans="1:24" x14ac:dyDescent="0.35">
      <c r="A749" s="40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8"/>
      <c r="R749" s="130"/>
      <c r="S749" s="39"/>
      <c r="T749" s="39"/>
      <c r="U749" s="39"/>
      <c r="X749" s="39"/>
    </row>
    <row r="750" spans="1:24" x14ac:dyDescent="0.35">
      <c r="A750" s="40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8"/>
      <c r="R750" s="130"/>
      <c r="S750" s="39"/>
      <c r="T750" s="39"/>
      <c r="U750" s="39"/>
      <c r="X750" s="39"/>
    </row>
    <row r="751" spans="1:24" x14ac:dyDescent="0.35">
      <c r="A751" s="40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8"/>
      <c r="R751" s="130"/>
      <c r="S751" s="39"/>
      <c r="T751" s="39"/>
      <c r="U751" s="39"/>
      <c r="X751" s="39"/>
    </row>
    <row r="752" spans="1:24" x14ac:dyDescent="0.35">
      <c r="A752" s="40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8"/>
      <c r="R752" s="130"/>
      <c r="S752" s="39"/>
      <c r="T752" s="39"/>
      <c r="U752" s="39"/>
      <c r="X752" s="39"/>
    </row>
    <row r="753" spans="1:24" x14ac:dyDescent="0.35">
      <c r="A753" s="40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8"/>
      <c r="R753" s="130"/>
      <c r="S753" s="39"/>
      <c r="T753" s="39"/>
      <c r="U753" s="39"/>
      <c r="X753" s="39"/>
    </row>
    <row r="754" spans="1:24" x14ac:dyDescent="0.35">
      <c r="A754" s="40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8"/>
      <c r="R754" s="130"/>
      <c r="S754" s="39"/>
      <c r="T754" s="39"/>
      <c r="U754" s="39"/>
      <c r="X754" s="39"/>
    </row>
    <row r="755" spans="1:24" x14ac:dyDescent="0.35">
      <c r="A755" s="40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8"/>
      <c r="R755" s="130"/>
      <c r="S755" s="39"/>
      <c r="T755" s="39"/>
      <c r="U755" s="39"/>
      <c r="X755" s="39"/>
    </row>
    <row r="756" spans="1:24" x14ac:dyDescent="0.35">
      <c r="A756" s="40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8"/>
      <c r="R756" s="130"/>
      <c r="S756" s="39"/>
      <c r="T756" s="39"/>
      <c r="U756" s="39"/>
      <c r="X756" s="39"/>
    </row>
    <row r="757" spans="1:24" x14ac:dyDescent="0.35">
      <c r="A757" s="40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8"/>
      <c r="R757" s="130"/>
      <c r="S757" s="39"/>
      <c r="T757" s="39"/>
      <c r="U757" s="39"/>
      <c r="X757" s="39"/>
    </row>
    <row r="758" spans="1:24" x14ac:dyDescent="0.35">
      <c r="A758" s="40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8"/>
      <c r="R758" s="130"/>
      <c r="S758" s="39"/>
      <c r="T758" s="39"/>
      <c r="U758" s="39"/>
      <c r="X758" s="39"/>
    </row>
    <row r="759" spans="1:24" x14ac:dyDescent="0.35">
      <c r="A759" s="40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8"/>
      <c r="R759" s="130"/>
      <c r="S759" s="39"/>
      <c r="T759" s="39"/>
      <c r="U759" s="39"/>
      <c r="X759" s="39"/>
    </row>
    <row r="760" spans="1:24" x14ac:dyDescent="0.35">
      <c r="A760" s="40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8"/>
      <c r="R760" s="130"/>
      <c r="S760" s="39"/>
      <c r="T760" s="39"/>
      <c r="U760" s="39"/>
      <c r="X760" s="39"/>
    </row>
    <row r="761" spans="1:24" x14ac:dyDescent="0.35">
      <c r="A761" s="40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8"/>
      <c r="R761" s="130"/>
      <c r="S761" s="39"/>
      <c r="T761" s="39"/>
      <c r="U761" s="39"/>
      <c r="X761" s="39"/>
    </row>
    <row r="762" spans="1:24" x14ac:dyDescent="0.35">
      <c r="A762" s="40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8"/>
      <c r="R762" s="130"/>
      <c r="S762" s="39"/>
      <c r="T762" s="39"/>
      <c r="U762" s="39"/>
      <c r="X762" s="39"/>
    </row>
    <row r="763" spans="1:24" x14ac:dyDescent="0.35">
      <c r="A763" s="40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8"/>
      <c r="R763" s="130"/>
      <c r="S763" s="39"/>
      <c r="T763" s="39"/>
      <c r="U763" s="39"/>
      <c r="X763" s="39"/>
    </row>
    <row r="764" spans="1:24" x14ac:dyDescent="0.35">
      <c r="A764" s="40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8"/>
      <c r="R764" s="130"/>
      <c r="S764" s="39"/>
      <c r="T764" s="39"/>
      <c r="U764" s="39"/>
      <c r="X764" s="39"/>
    </row>
    <row r="765" spans="1:24" x14ac:dyDescent="0.35">
      <c r="A765" s="40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8"/>
      <c r="R765" s="130"/>
      <c r="S765" s="39"/>
      <c r="T765" s="39"/>
      <c r="U765" s="39"/>
      <c r="X765" s="39"/>
    </row>
    <row r="766" spans="1:24" x14ac:dyDescent="0.35">
      <c r="A766" s="40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8"/>
      <c r="R766" s="130"/>
      <c r="S766" s="39"/>
      <c r="T766" s="39"/>
      <c r="U766" s="39"/>
      <c r="X766" s="39"/>
    </row>
    <row r="767" spans="1:24" x14ac:dyDescent="0.35">
      <c r="A767" s="40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8"/>
      <c r="R767" s="130"/>
      <c r="S767" s="39"/>
      <c r="T767" s="39"/>
      <c r="U767" s="39"/>
      <c r="X767" s="39"/>
    </row>
    <row r="768" spans="1:24" x14ac:dyDescent="0.35">
      <c r="A768" s="40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8"/>
      <c r="R768" s="130"/>
      <c r="S768" s="39"/>
      <c r="T768" s="39"/>
      <c r="U768" s="39"/>
      <c r="X768" s="39"/>
    </row>
    <row r="769" spans="1:24" x14ac:dyDescent="0.35">
      <c r="A769" s="40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8"/>
      <c r="R769" s="130"/>
      <c r="S769" s="39"/>
      <c r="T769" s="39"/>
      <c r="U769" s="39"/>
      <c r="X769" s="39"/>
    </row>
    <row r="770" spans="1:24" x14ac:dyDescent="0.35">
      <c r="A770" s="40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8"/>
      <c r="R770" s="130"/>
      <c r="S770" s="39"/>
      <c r="T770" s="39"/>
      <c r="U770" s="39"/>
      <c r="X770" s="39"/>
    </row>
    <row r="771" spans="1:24" x14ac:dyDescent="0.35">
      <c r="A771" s="40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8"/>
      <c r="R771" s="130"/>
      <c r="S771" s="39"/>
      <c r="T771" s="39"/>
      <c r="U771" s="39"/>
      <c r="X771" s="39"/>
    </row>
    <row r="772" spans="1:24" x14ac:dyDescent="0.35">
      <c r="A772" s="40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8"/>
      <c r="R772" s="130"/>
      <c r="S772" s="39"/>
      <c r="T772" s="39"/>
      <c r="U772" s="39"/>
      <c r="X772" s="39"/>
    </row>
    <row r="773" spans="1:24" x14ac:dyDescent="0.35">
      <c r="A773" s="40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8"/>
      <c r="R773" s="130"/>
      <c r="S773" s="39"/>
      <c r="T773" s="39"/>
      <c r="U773" s="39"/>
      <c r="X773" s="39"/>
    </row>
    <row r="774" spans="1:24" x14ac:dyDescent="0.35">
      <c r="A774" s="40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8"/>
      <c r="R774" s="130"/>
      <c r="S774" s="39"/>
      <c r="T774" s="39"/>
      <c r="U774" s="39"/>
      <c r="X774" s="39"/>
    </row>
    <row r="775" spans="1:24" x14ac:dyDescent="0.35">
      <c r="A775" s="40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8"/>
      <c r="R775" s="130"/>
      <c r="S775" s="39"/>
      <c r="T775" s="39"/>
      <c r="U775" s="39"/>
      <c r="X775" s="39"/>
    </row>
    <row r="776" spans="1:24" x14ac:dyDescent="0.35">
      <c r="A776" s="40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8"/>
      <c r="R776" s="130"/>
      <c r="S776" s="39"/>
      <c r="T776" s="39"/>
      <c r="U776" s="39"/>
      <c r="X776" s="39"/>
    </row>
    <row r="777" spans="1:24" x14ac:dyDescent="0.35">
      <c r="A777" s="40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8"/>
      <c r="R777" s="130"/>
      <c r="S777" s="39"/>
      <c r="T777" s="39"/>
      <c r="U777" s="39"/>
      <c r="X777" s="39"/>
    </row>
    <row r="778" spans="1:24" x14ac:dyDescent="0.35">
      <c r="A778" s="40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8"/>
      <c r="R778" s="130"/>
      <c r="S778" s="39"/>
      <c r="T778" s="39"/>
      <c r="U778" s="39"/>
      <c r="X778" s="39"/>
    </row>
    <row r="779" spans="1:24" x14ac:dyDescent="0.35">
      <c r="A779" s="40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8"/>
      <c r="R779" s="130"/>
      <c r="S779" s="39"/>
      <c r="T779" s="39"/>
      <c r="U779" s="39"/>
      <c r="X779" s="39"/>
    </row>
    <row r="780" spans="1:24" x14ac:dyDescent="0.35">
      <c r="A780" s="40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8"/>
      <c r="R780" s="130"/>
      <c r="S780" s="39"/>
      <c r="T780" s="39"/>
      <c r="U780" s="39"/>
      <c r="X780" s="39"/>
    </row>
    <row r="781" spans="1:24" x14ac:dyDescent="0.35">
      <c r="A781" s="40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8"/>
      <c r="R781" s="130"/>
      <c r="S781" s="39"/>
      <c r="T781" s="39"/>
      <c r="U781" s="39"/>
      <c r="X781" s="39"/>
    </row>
    <row r="782" spans="1:24" x14ac:dyDescent="0.35">
      <c r="A782" s="40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8"/>
      <c r="R782" s="130"/>
      <c r="S782" s="39"/>
      <c r="T782" s="39"/>
      <c r="U782" s="39"/>
      <c r="X782" s="39"/>
    </row>
    <row r="783" spans="1:24" x14ac:dyDescent="0.35">
      <c r="A783" s="40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8"/>
      <c r="R783" s="130"/>
      <c r="S783" s="39"/>
      <c r="T783" s="39"/>
      <c r="U783" s="39"/>
      <c r="X783" s="39"/>
    </row>
    <row r="784" spans="1:24" x14ac:dyDescent="0.35">
      <c r="A784" s="40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8"/>
      <c r="R784" s="130"/>
      <c r="S784" s="39"/>
      <c r="T784" s="39"/>
      <c r="U784" s="39"/>
      <c r="X784" s="39"/>
    </row>
    <row r="785" spans="1:24" x14ac:dyDescent="0.35">
      <c r="A785" s="40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8"/>
      <c r="R785" s="130"/>
      <c r="S785" s="39"/>
      <c r="T785" s="39"/>
      <c r="U785" s="39"/>
      <c r="X785" s="39"/>
    </row>
    <row r="786" spans="1:24" x14ac:dyDescent="0.35">
      <c r="A786" s="40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8"/>
      <c r="R786" s="130"/>
      <c r="S786" s="39"/>
      <c r="T786" s="39"/>
      <c r="U786" s="39"/>
      <c r="X786" s="39"/>
    </row>
    <row r="787" spans="1:24" x14ac:dyDescent="0.35">
      <c r="A787" s="40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8"/>
      <c r="R787" s="130"/>
      <c r="S787" s="39"/>
      <c r="T787" s="39"/>
      <c r="U787" s="39"/>
      <c r="X787" s="39"/>
    </row>
    <row r="788" spans="1:24" x14ac:dyDescent="0.35">
      <c r="A788" s="40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8"/>
      <c r="R788" s="130"/>
      <c r="S788" s="39"/>
      <c r="T788" s="39"/>
      <c r="U788" s="39"/>
      <c r="X788" s="39"/>
    </row>
    <row r="789" spans="1:24" x14ac:dyDescent="0.35">
      <c r="A789" s="40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8"/>
      <c r="R789" s="130"/>
      <c r="S789" s="39"/>
      <c r="T789" s="39"/>
      <c r="U789" s="39"/>
      <c r="X789" s="39"/>
    </row>
    <row r="790" spans="1:24" x14ac:dyDescent="0.35">
      <c r="A790" s="40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8"/>
      <c r="R790" s="130"/>
      <c r="S790" s="39"/>
      <c r="T790" s="39"/>
      <c r="U790" s="39"/>
      <c r="X790" s="39"/>
    </row>
    <row r="791" spans="1:24" x14ac:dyDescent="0.35">
      <c r="A791" s="40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8"/>
      <c r="R791" s="130"/>
      <c r="S791" s="39"/>
      <c r="T791" s="39"/>
      <c r="U791" s="39"/>
      <c r="X791" s="39"/>
    </row>
    <row r="792" spans="1:24" x14ac:dyDescent="0.35">
      <c r="A792" s="40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8"/>
      <c r="R792" s="130"/>
      <c r="S792" s="39"/>
      <c r="T792" s="39"/>
      <c r="U792" s="39"/>
      <c r="X792" s="39"/>
    </row>
    <row r="793" spans="1:24" x14ac:dyDescent="0.35">
      <c r="A793" s="40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8"/>
      <c r="R793" s="130"/>
      <c r="S793" s="39"/>
      <c r="T793" s="39"/>
      <c r="U793" s="39"/>
      <c r="X793" s="39"/>
    </row>
    <row r="794" spans="1:24" x14ac:dyDescent="0.35">
      <c r="A794" s="40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8"/>
      <c r="R794" s="130"/>
      <c r="S794" s="39"/>
      <c r="T794" s="39"/>
      <c r="U794" s="39"/>
      <c r="X794" s="39"/>
    </row>
    <row r="795" spans="1:24" x14ac:dyDescent="0.35">
      <c r="A795" s="40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8"/>
      <c r="R795" s="130"/>
      <c r="S795" s="39"/>
      <c r="T795" s="39"/>
      <c r="U795" s="39"/>
      <c r="X795" s="39"/>
    </row>
    <row r="796" spans="1:24" x14ac:dyDescent="0.35">
      <c r="A796" s="40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8"/>
      <c r="R796" s="130"/>
      <c r="S796" s="39"/>
      <c r="T796" s="39"/>
      <c r="U796" s="39"/>
      <c r="X796" s="39"/>
    </row>
    <row r="797" spans="1:24" x14ac:dyDescent="0.35">
      <c r="A797" s="40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8"/>
      <c r="R797" s="130"/>
      <c r="S797" s="39"/>
      <c r="T797" s="39"/>
      <c r="U797" s="39"/>
      <c r="X797" s="39"/>
    </row>
    <row r="798" spans="1:24" x14ac:dyDescent="0.35">
      <c r="A798" s="40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8"/>
      <c r="R798" s="130"/>
      <c r="S798" s="39"/>
      <c r="T798" s="39"/>
      <c r="U798" s="39"/>
      <c r="X798" s="39"/>
    </row>
    <row r="799" spans="1:24" x14ac:dyDescent="0.35">
      <c r="A799" s="40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8"/>
      <c r="R799" s="130"/>
      <c r="S799" s="39"/>
      <c r="T799" s="39"/>
      <c r="U799" s="39"/>
      <c r="X799" s="39"/>
    </row>
    <row r="800" spans="1:24" x14ac:dyDescent="0.35">
      <c r="A800" s="40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8"/>
      <c r="R800" s="130"/>
      <c r="S800" s="39"/>
      <c r="T800" s="39"/>
      <c r="U800" s="39"/>
      <c r="X800" s="39"/>
    </row>
    <row r="801" spans="1:24" x14ac:dyDescent="0.35">
      <c r="A801" s="40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8"/>
      <c r="R801" s="130"/>
      <c r="S801" s="39"/>
      <c r="T801" s="39"/>
      <c r="U801" s="39"/>
      <c r="X801" s="39"/>
    </row>
    <row r="802" spans="1:24" x14ac:dyDescent="0.35">
      <c r="A802" s="40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8"/>
      <c r="R802" s="130"/>
      <c r="S802" s="39"/>
      <c r="T802" s="39"/>
      <c r="U802" s="39"/>
      <c r="X802" s="39"/>
    </row>
    <row r="803" spans="1:24" x14ac:dyDescent="0.35">
      <c r="A803" s="40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8"/>
      <c r="R803" s="130"/>
      <c r="S803" s="39"/>
      <c r="T803" s="39"/>
      <c r="U803" s="39"/>
      <c r="X803" s="39"/>
    </row>
    <row r="804" spans="1:24" x14ac:dyDescent="0.35">
      <c r="A804" s="40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8"/>
      <c r="R804" s="130"/>
      <c r="S804" s="39"/>
      <c r="T804" s="39"/>
      <c r="U804" s="39"/>
      <c r="X804" s="39"/>
    </row>
    <row r="805" spans="1:24" x14ac:dyDescent="0.35">
      <c r="A805" s="40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8"/>
      <c r="R805" s="130"/>
      <c r="S805" s="39"/>
      <c r="T805" s="39"/>
      <c r="U805" s="39"/>
      <c r="X805" s="39"/>
    </row>
    <row r="806" spans="1:24" x14ac:dyDescent="0.35">
      <c r="A806" s="40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8"/>
      <c r="R806" s="130"/>
      <c r="S806" s="39"/>
      <c r="T806" s="39"/>
      <c r="U806" s="39"/>
      <c r="X806" s="39"/>
    </row>
    <row r="807" spans="1:24" x14ac:dyDescent="0.35">
      <c r="A807" s="40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8"/>
      <c r="R807" s="130"/>
      <c r="S807" s="39"/>
      <c r="T807" s="39"/>
      <c r="U807" s="39"/>
      <c r="X807" s="39"/>
    </row>
    <row r="808" spans="1:24" x14ac:dyDescent="0.35">
      <c r="A808" s="40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8"/>
      <c r="R808" s="130"/>
      <c r="S808" s="39"/>
      <c r="T808" s="39"/>
      <c r="U808" s="39"/>
      <c r="X808" s="39"/>
    </row>
    <row r="809" spans="1:24" x14ac:dyDescent="0.35">
      <c r="A809" s="40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8"/>
      <c r="R809" s="130"/>
      <c r="S809" s="39"/>
      <c r="T809" s="39"/>
      <c r="U809" s="39"/>
      <c r="X809" s="39"/>
    </row>
    <row r="810" spans="1:24" x14ac:dyDescent="0.35">
      <c r="A810" s="40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8"/>
      <c r="R810" s="130"/>
      <c r="S810" s="39"/>
      <c r="T810" s="39"/>
      <c r="U810" s="39"/>
      <c r="X810" s="39"/>
    </row>
    <row r="811" spans="1:24" x14ac:dyDescent="0.35">
      <c r="A811" s="40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8"/>
      <c r="R811" s="130"/>
      <c r="S811" s="39"/>
      <c r="T811" s="39"/>
      <c r="U811" s="39"/>
      <c r="X811" s="39"/>
    </row>
    <row r="812" spans="1:24" x14ac:dyDescent="0.35">
      <c r="A812" s="40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8"/>
      <c r="R812" s="130"/>
      <c r="S812" s="39"/>
      <c r="T812" s="39"/>
      <c r="U812" s="39"/>
      <c r="X812" s="39"/>
    </row>
    <row r="813" spans="1:24" x14ac:dyDescent="0.35">
      <c r="A813" s="40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8"/>
      <c r="R813" s="130"/>
      <c r="S813" s="39"/>
      <c r="T813" s="39"/>
      <c r="U813" s="39"/>
      <c r="X813" s="39"/>
    </row>
    <row r="814" spans="1:24" x14ac:dyDescent="0.35">
      <c r="A814" s="40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8"/>
      <c r="R814" s="130"/>
      <c r="S814" s="39"/>
      <c r="T814" s="39"/>
      <c r="U814" s="39"/>
      <c r="X814" s="39"/>
    </row>
    <row r="815" spans="1:24" x14ac:dyDescent="0.35">
      <c r="A815" s="40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8"/>
      <c r="R815" s="130"/>
      <c r="S815" s="39"/>
      <c r="T815" s="39"/>
      <c r="U815" s="39"/>
      <c r="X815" s="39"/>
    </row>
    <row r="816" spans="1:24" x14ac:dyDescent="0.35">
      <c r="A816" s="40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8"/>
      <c r="R816" s="130"/>
      <c r="S816" s="39"/>
      <c r="T816" s="39"/>
      <c r="U816" s="39"/>
      <c r="X816" s="39"/>
    </row>
    <row r="817" spans="1:24" x14ac:dyDescent="0.35">
      <c r="A817" s="40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8"/>
      <c r="R817" s="130"/>
      <c r="S817" s="39"/>
      <c r="T817" s="39"/>
      <c r="U817" s="39"/>
      <c r="X817" s="39"/>
    </row>
    <row r="818" spans="1:24" x14ac:dyDescent="0.35">
      <c r="A818" s="40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8"/>
      <c r="R818" s="130"/>
      <c r="S818" s="39"/>
      <c r="T818" s="39"/>
      <c r="U818" s="39"/>
      <c r="X818" s="39"/>
    </row>
    <row r="819" spans="1:24" x14ac:dyDescent="0.35">
      <c r="A819" s="40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8"/>
      <c r="R819" s="130"/>
      <c r="S819" s="39"/>
      <c r="T819" s="39"/>
      <c r="U819" s="39"/>
      <c r="X819" s="39"/>
    </row>
    <row r="820" spans="1:24" x14ac:dyDescent="0.35">
      <c r="A820" s="40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8"/>
      <c r="R820" s="130"/>
      <c r="S820" s="39"/>
      <c r="T820" s="39"/>
      <c r="U820" s="39"/>
      <c r="X820" s="39"/>
    </row>
    <row r="821" spans="1:24" x14ac:dyDescent="0.35">
      <c r="A821" s="40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8"/>
      <c r="R821" s="130"/>
      <c r="S821" s="39"/>
      <c r="T821" s="39"/>
      <c r="U821" s="39"/>
      <c r="X821" s="39"/>
    </row>
    <row r="822" spans="1:24" x14ac:dyDescent="0.35">
      <c r="A822" s="40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8"/>
      <c r="R822" s="130"/>
      <c r="S822" s="39"/>
      <c r="T822" s="39"/>
      <c r="U822" s="39"/>
      <c r="X822" s="39"/>
    </row>
    <row r="823" spans="1:24" x14ac:dyDescent="0.35">
      <c r="A823" s="40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8"/>
      <c r="R823" s="130"/>
      <c r="S823" s="39"/>
      <c r="T823" s="39"/>
      <c r="U823" s="39"/>
      <c r="X823" s="39"/>
    </row>
    <row r="824" spans="1:24" x14ac:dyDescent="0.35">
      <c r="A824" s="40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8"/>
      <c r="R824" s="130"/>
      <c r="S824" s="39"/>
      <c r="T824" s="39"/>
      <c r="U824" s="39"/>
      <c r="X824" s="39"/>
    </row>
    <row r="825" spans="1:24" x14ac:dyDescent="0.35">
      <c r="A825" s="40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8"/>
      <c r="R825" s="130"/>
      <c r="S825" s="39"/>
      <c r="T825" s="39"/>
      <c r="U825" s="39"/>
      <c r="X825" s="39"/>
    </row>
    <row r="826" spans="1:24" x14ac:dyDescent="0.35">
      <c r="A826" s="40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8"/>
      <c r="R826" s="130"/>
      <c r="S826" s="39"/>
      <c r="T826" s="39"/>
      <c r="U826" s="39"/>
      <c r="X826" s="39"/>
    </row>
    <row r="827" spans="1:24" x14ac:dyDescent="0.35">
      <c r="A827" s="40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8"/>
      <c r="R827" s="130"/>
      <c r="S827" s="39"/>
      <c r="T827" s="39"/>
      <c r="U827" s="39"/>
      <c r="X827" s="39"/>
    </row>
    <row r="828" spans="1:24" x14ac:dyDescent="0.35">
      <c r="A828" s="40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8"/>
      <c r="R828" s="130"/>
      <c r="S828" s="39"/>
      <c r="T828" s="39"/>
      <c r="U828" s="39"/>
      <c r="X828" s="39"/>
    </row>
    <row r="829" spans="1:24" x14ac:dyDescent="0.35">
      <c r="A829" s="40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8"/>
      <c r="R829" s="130"/>
      <c r="S829" s="39"/>
      <c r="T829" s="39"/>
      <c r="U829" s="39"/>
      <c r="X829" s="39"/>
    </row>
    <row r="830" spans="1:24" x14ac:dyDescent="0.35">
      <c r="A830" s="40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8"/>
      <c r="R830" s="130"/>
      <c r="S830" s="39"/>
      <c r="T830" s="39"/>
      <c r="U830" s="39"/>
      <c r="X830" s="39"/>
    </row>
    <row r="831" spans="1:24" x14ac:dyDescent="0.35">
      <c r="A831" s="40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8"/>
      <c r="R831" s="130"/>
      <c r="S831" s="39"/>
      <c r="T831" s="39"/>
      <c r="U831" s="39"/>
      <c r="X831" s="39"/>
    </row>
    <row r="832" spans="1:24" x14ac:dyDescent="0.35">
      <c r="A832" s="40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8"/>
      <c r="R832" s="130"/>
      <c r="S832" s="39"/>
      <c r="T832" s="39"/>
      <c r="U832" s="39"/>
      <c r="X832" s="39"/>
    </row>
    <row r="833" spans="1:24" x14ac:dyDescent="0.35">
      <c r="A833" s="40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8"/>
      <c r="R833" s="130"/>
      <c r="S833" s="39"/>
      <c r="T833" s="39"/>
      <c r="U833" s="39"/>
      <c r="X833" s="39"/>
    </row>
    <row r="834" spans="1:24" x14ac:dyDescent="0.35">
      <c r="A834" s="40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8"/>
      <c r="R834" s="130"/>
      <c r="S834" s="39"/>
      <c r="T834" s="39"/>
      <c r="U834" s="39"/>
      <c r="X834" s="39"/>
    </row>
    <row r="835" spans="1:24" x14ac:dyDescent="0.35">
      <c r="A835" s="40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8"/>
      <c r="R835" s="130"/>
      <c r="S835" s="39"/>
      <c r="T835" s="39"/>
      <c r="U835" s="39"/>
      <c r="X835" s="39"/>
    </row>
    <row r="836" spans="1:24" x14ac:dyDescent="0.35">
      <c r="A836" s="40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8"/>
      <c r="R836" s="130"/>
      <c r="S836" s="39"/>
      <c r="T836" s="39"/>
      <c r="U836" s="39"/>
      <c r="X836" s="39"/>
    </row>
    <row r="837" spans="1:24" x14ac:dyDescent="0.35">
      <c r="A837" s="40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8"/>
      <c r="R837" s="130"/>
      <c r="S837" s="39"/>
      <c r="T837" s="39"/>
      <c r="U837" s="39"/>
      <c r="X837" s="39"/>
    </row>
    <row r="838" spans="1:24" x14ac:dyDescent="0.35">
      <c r="A838" s="40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8"/>
      <c r="R838" s="130"/>
      <c r="S838" s="39"/>
      <c r="T838" s="39"/>
      <c r="U838" s="39"/>
      <c r="X838" s="39"/>
    </row>
    <row r="839" spans="1:24" x14ac:dyDescent="0.35">
      <c r="A839" s="40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8"/>
      <c r="R839" s="130"/>
      <c r="S839" s="39"/>
      <c r="T839" s="39"/>
      <c r="U839" s="39"/>
      <c r="X839" s="39"/>
    </row>
    <row r="840" spans="1:24" x14ac:dyDescent="0.35">
      <c r="A840" s="40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8"/>
      <c r="R840" s="130"/>
      <c r="S840" s="39"/>
      <c r="T840" s="39"/>
      <c r="U840" s="39"/>
      <c r="X840" s="39"/>
    </row>
    <row r="841" spans="1:24" x14ac:dyDescent="0.35">
      <c r="A841" s="40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8"/>
      <c r="R841" s="130"/>
      <c r="S841" s="39"/>
      <c r="T841" s="39"/>
      <c r="U841" s="39"/>
      <c r="X841" s="39"/>
    </row>
    <row r="842" spans="1:24" x14ac:dyDescent="0.35">
      <c r="A842" s="40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8"/>
      <c r="R842" s="130"/>
      <c r="S842" s="39"/>
      <c r="T842" s="39"/>
      <c r="U842" s="39"/>
      <c r="X842" s="39"/>
    </row>
    <row r="843" spans="1:24" x14ac:dyDescent="0.35">
      <c r="A843" s="40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8"/>
      <c r="R843" s="130"/>
      <c r="S843" s="39"/>
      <c r="T843" s="39"/>
      <c r="U843" s="39"/>
      <c r="X843" s="39"/>
    </row>
    <row r="844" spans="1:24" x14ac:dyDescent="0.35">
      <c r="A844" s="40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8"/>
      <c r="R844" s="130"/>
      <c r="S844" s="39"/>
      <c r="T844" s="39"/>
      <c r="U844" s="39"/>
      <c r="X844" s="39"/>
    </row>
    <row r="845" spans="1:24" x14ac:dyDescent="0.35">
      <c r="A845" s="40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8"/>
      <c r="R845" s="130"/>
      <c r="S845" s="39"/>
      <c r="T845" s="39"/>
      <c r="U845" s="39"/>
      <c r="X845" s="39"/>
    </row>
    <row r="846" spans="1:24" x14ac:dyDescent="0.35">
      <c r="A846" s="40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8"/>
      <c r="R846" s="130"/>
      <c r="S846" s="39"/>
      <c r="T846" s="39"/>
      <c r="U846" s="39"/>
      <c r="X846" s="39"/>
    </row>
    <row r="847" spans="1:24" x14ac:dyDescent="0.35">
      <c r="A847" s="40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8"/>
      <c r="R847" s="130"/>
      <c r="S847" s="39"/>
      <c r="T847" s="39"/>
      <c r="U847" s="39"/>
      <c r="X847" s="39"/>
    </row>
    <row r="848" spans="1:24" x14ac:dyDescent="0.35">
      <c r="A848" s="40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8"/>
      <c r="R848" s="130"/>
      <c r="S848" s="39"/>
      <c r="T848" s="39"/>
      <c r="U848" s="39"/>
      <c r="X848" s="39"/>
    </row>
    <row r="849" spans="1:24" x14ac:dyDescent="0.35">
      <c r="A849" s="40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8"/>
      <c r="R849" s="130"/>
      <c r="S849" s="39"/>
      <c r="T849" s="39"/>
      <c r="U849" s="39"/>
      <c r="X849" s="39"/>
    </row>
    <row r="850" spans="1:24" x14ac:dyDescent="0.35">
      <c r="A850" s="40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8"/>
      <c r="R850" s="130"/>
      <c r="S850" s="39"/>
      <c r="T850" s="39"/>
      <c r="U850" s="39"/>
      <c r="X850" s="39"/>
    </row>
    <row r="851" spans="1:24" x14ac:dyDescent="0.35">
      <c r="A851" s="40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8"/>
      <c r="R851" s="130"/>
      <c r="S851" s="39"/>
      <c r="T851" s="39"/>
      <c r="U851" s="39"/>
      <c r="X851" s="39"/>
    </row>
    <row r="852" spans="1:24" x14ac:dyDescent="0.35">
      <c r="A852" s="40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8"/>
      <c r="R852" s="130"/>
      <c r="S852" s="39"/>
      <c r="T852" s="39"/>
      <c r="U852" s="39"/>
      <c r="X852" s="39"/>
    </row>
    <row r="853" spans="1:24" x14ac:dyDescent="0.35">
      <c r="A853" s="40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8"/>
      <c r="R853" s="130"/>
      <c r="S853" s="39"/>
      <c r="T853" s="39"/>
      <c r="U853" s="39"/>
      <c r="X853" s="39"/>
    </row>
    <row r="854" spans="1:24" x14ac:dyDescent="0.35">
      <c r="A854" s="40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8"/>
      <c r="R854" s="130"/>
      <c r="S854" s="39"/>
      <c r="T854" s="39"/>
      <c r="U854" s="39"/>
      <c r="X854" s="39"/>
    </row>
    <row r="855" spans="1:24" x14ac:dyDescent="0.35">
      <c r="A855" s="40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8"/>
      <c r="R855" s="130"/>
      <c r="S855" s="39"/>
      <c r="T855" s="39"/>
      <c r="U855" s="39"/>
      <c r="X855" s="39"/>
    </row>
    <row r="856" spans="1:24" x14ac:dyDescent="0.35">
      <c r="A856" s="40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8"/>
      <c r="R856" s="130"/>
      <c r="S856" s="39"/>
      <c r="T856" s="39"/>
      <c r="U856" s="39"/>
      <c r="X856" s="39"/>
    </row>
    <row r="857" spans="1:24" x14ac:dyDescent="0.35">
      <c r="A857" s="40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8"/>
      <c r="R857" s="130"/>
      <c r="S857" s="39"/>
      <c r="T857" s="39"/>
      <c r="U857" s="39"/>
      <c r="X857" s="39"/>
    </row>
    <row r="858" spans="1:24" x14ac:dyDescent="0.35">
      <c r="A858" s="40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8"/>
      <c r="R858" s="130"/>
      <c r="S858" s="39"/>
      <c r="T858" s="39"/>
      <c r="U858" s="39"/>
      <c r="X858" s="39"/>
    </row>
    <row r="859" spans="1:24" x14ac:dyDescent="0.35">
      <c r="A859" s="40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8"/>
      <c r="R859" s="130"/>
      <c r="S859" s="39"/>
      <c r="T859" s="39"/>
      <c r="U859" s="39"/>
      <c r="X859" s="39"/>
    </row>
    <row r="860" spans="1:24" x14ac:dyDescent="0.35">
      <c r="A860" s="40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8"/>
      <c r="R860" s="130"/>
      <c r="S860" s="39"/>
      <c r="T860" s="39"/>
      <c r="U860" s="39"/>
      <c r="X860" s="39"/>
    </row>
    <row r="861" spans="1:24" x14ac:dyDescent="0.35">
      <c r="A861" s="40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8"/>
      <c r="R861" s="130"/>
      <c r="S861" s="39"/>
      <c r="T861" s="39"/>
      <c r="U861" s="39"/>
      <c r="X861" s="39"/>
    </row>
    <row r="862" spans="1:24" x14ac:dyDescent="0.35">
      <c r="A862" s="40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8"/>
      <c r="R862" s="130"/>
      <c r="S862" s="39"/>
      <c r="T862" s="39"/>
      <c r="U862" s="39"/>
      <c r="X862" s="39"/>
    </row>
    <row r="863" spans="1:24" x14ac:dyDescent="0.35">
      <c r="A863" s="40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8"/>
      <c r="R863" s="130"/>
      <c r="S863" s="39"/>
      <c r="T863" s="39"/>
      <c r="U863" s="39"/>
      <c r="X863" s="39"/>
    </row>
    <row r="864" spans="1:24" x14ac:dyDescent="0.35">
      <c r="A864" s="40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8"/>
      <c r="R864" s="130"/>
      <c r="S864" s="39"/>
      <c r="T864" s="39"/>
      <c r="U864" s="39"/>
      <c r="X864" s="39"/>
    </row>
    <row r="865" spans="1:24" x14ac:dyDescent="0.35">
      <c r="A865" s="40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8"/>
      <c r="R865" s="130"/>
      <c r="S865" s="39"/>
      <c r="T865" s="39"/>
      <c r="U865" s="39"/>
      <c r="X865" s="39"/>
    </row>
    <row r="866" spans="1:24" x14ac:dyDescent="0.35">
      <c r="A866" s="40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8"/>
      <c r="R866" s="130"/>
      <c r="S866" s="39"/>
      <c r="T866" s="39"/>
      <c r="U866" s="39"/>
      <c r="X866" s="39"/>
    </row>
    <row r="867" spans="1:24" x14ac:dyDescent="0.35">
      <c r="A867" s="40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8"/>
      <c r="R867" s="130"/>
      <c r="S867" s="39"/>
      <c r="T867" s="39"/>
      <c r="U867" s="39"/>
      <c r="X867" s="39"/>
    </row>
    <row r="868" spans="1:24" x14ac:dyDescent="0.35">
      <c r="A868" s="40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8"/>
      <c r="R868" s="130"/>
      <c r="S868" s="39"/>
      <c r="T868" s="39"/>
      <c r="U868" s="39"/>
      <c r="X868" s="39"/>
    </row>
    <row r="869" spans="1:24" x14ac:dyDescent="0.35">
      <c r="A869" s="40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8"/>
      <c r="R869" s="130"/>
      <c r="S869" s="39"/>
      <c r="T869" s="39"/>
      <c r="U869" s="39"/>
      <c r="X869" s="39"/>
    </row>
    <row r="870" spans="1:24" x14ac:dyDescent="0.35">
      <c r="A870" s="40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8"/>
      <c r="R870" s="130"/>
      <c r="S870" s="39"/>
      <c r="T870" s="39"/>
      <c r="U870" s="39"/>
      <c r="X870" s="39"/>
    </row>
    <row r="871" spans="1:24" x14ac:dyDescent="0.35">
      <c r="A871" s="40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8"/>
      <c r="R871" s="130"/>
      <c r="S871" s="39"/>
      <c r="T871" s="39"/>
      <c r="U871" s="39"/>
      <c r="X871" s="39"/>
    </row>
    <row r="872" spans="1:24" x14ac:dyDescent="0.35">
      <c r="A872" s="40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8"/>
      <c r="R872" s="130"/>
      <c r="S872" s="39"/>
      <c r="T872" s="39"/>
      <c r="U872" s="39"/>
      <c r="X872" s="39"/>
    </row>
    <row r="873" spans="1:24" x14ac:dyDescent="0.35">
      <c r="A873" s="40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8"/>
      <c r="R873" s="130"/>
      <c r="S873" s="39"/>
      <c r="T873" s="39"/>
      <c r="U873" s="39"/>
      <c r="X873" s="39"/>
    </row>
    <row r="874" spans="1:24" x14ac:dyDescent="0.35">
      <c r="A874" s="40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8"/>
      <c r="R874" s="130"/>
      <c r="S874" s="39"/>
      <c r="T874" s="39"/>
      <c r="U874" s="39"/>
      <c r="X874" s="39"/>
    </row>
    <row r="875" spans="1:24" x14ac:dyDescent="0.35">
      <c r="A875" s="40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8"/>
      <c r="R875" s="130"/>
      <c r="S875" s="39"/>
      <c r="T875" s="39"/>
      <c r="U875" s="39"/>
      <c r="X875" s="39"/>
    </row>
    <row r="876" spans="1:24" x14ac:dyDescent="0.35">
      <c r="A876" s="40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8"/>
      <c r="R876" s="130"/>
      <c r="S876" s="39"/>
      <c r="T876" s="39"/>
      <c r="U876" s="39"/>
      <c r="X876" s="39"/>
    </row>
    <row r="877" spans="1:24" x14ac:dyDescent="0.35">
      <c r="A877" s="40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8"/>
      <c r="R877" s="130"/>
      <c r="S877" s="39"/>
      <c r="T877" s="39"/>
      <c r="U877" s="39"/>
      <c r="X877" s="39"/>
    </row>
    <row r="878" spans="1:24" x14ac:dyDescent="0.35">
      <c r="A878" s="40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8"/>
      <c r="R878" s="130"/>
      <c r="S878" s="39"/>
      <c r="T878" s="39"/>
      <c r="U878" s="39"/>
      <c r="X878" s="39"/>
    </row>
    <row r="879" spans="1:24" x14ac:dyDescent="0.35">
      <c r="A879" s="40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8"/>
      <c r="R879" s="130"/>
      <c r="S879" s="39"/>
      <c r="T879" s="39"/>
      <c r="U879" s="39"/>
      <c r="X879" s="39"/>
    </row>
    <row r="880" spans="1:24" x14ac:dyDescent="0.35">
      <c r="A880" s="40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8"/>
      <c r="R880" s="130"/>
      <c r="S880" s="39"/>
      <c r="T880" s="39"/>
      <c r="U880" s="39"/>
      <c r="X880" s="39"/>
    </row>
    <row r="881" spans="1:24" x14ac:dyDescent="0.35">
      <c r="A881" s="40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8"/>
      <c r="R881" s="130"/>
      <c r="S881" s="39"/>
      <c r="T881" s="39"/>
      <c r="U881" s="39"/>
      <c r="X881" s="39"/>
    </row>
    <row r="882" spans="1:24" x14ac:dyDescent="0.35">
      <c r="A882" s="40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8"/>
      <c r="R882" s="130"/>
      <c r="S882" s="39"/>
      <c r="T882" s="39"/>
      <c r="U882" s="39"/>
      <c r="X882" s="39"/>
    </row>
    <row r="883" spans="1:24" x14ac:dyDescent="0.35">
      <c r="M883" s="39"/>
      <c r="N883" s="39"/>
      <c r="O883" s="39"/>
      <c r="P883" s="39"/>
      <c r="Q883" s="38"/>
      <c r="R883" s="130"/>
      <c r="S883" s="39"/>
      <c r="T883" s="39"/>
      <c r="U883" s="39"/>
      <c r="X883" s="39"/>
    </row>
    <row r="884" spans="1:24" x14ac:dyDescent="0.35">
      <c r="M884" s="39"/>
      <c r="N884" s="39"/>
      <c r="O884" s="39"/>
      <c r="P884" s="39"/>
      <c r="Q884" s="38"/>
      <c r="R884" s="130"/>
      <c r="S884" s="39"/>
      <c r="T884" s="39"/>
      <c r="U884" s="39"/>
      <c r="X884" s="39"/>
    </row>
    <row r="885" spans="1:24" x14ac:dyDescent="0.35">
      <c r="M885" s="39"/>
      <c r="N885" s="39"/>
      <c r="O885" s="39"/>
      <c r="P885" s="39"/>
      <c r="Q885" s="38"/>
      <c r="R885" s="130"/>
      <c r="S885" s="39"/>
      <c r="T885" s="39"/>
      <c r="U885" s="39"/>
      <c r="X885" s="39"/>
    </row>
    <row r="886" spans="1:24" x14ac:dyDescent="0.35">
      <c r="M886" s="39"/>
      <c r="N886" s="39"/>
      <c r="O886" s="39"/>
      <c r="P886" s="39"/>
      <c r="Q886" s="38"/>
      <c r="R886" s="130"/>
      <c r="S886" s="39"/>
      <c r="T886" s="39"/>
      <c r="U886" s="39"/>
      <c r="X886" s="39"/>
    </row>
    <row r="887" spans="1:24" x14ac:dyDescent="0.35">
      <c r="M887" s="39"/>
      <c r="N887" s="39"/>
      <c r="O887" s="39"/>
      <c r="P887" s="39"/>
      <c r="Q887" s="38"/>
      <c r="R887" s="130"/>
      <c r="S887" s="39"/>
      <c r="T887" s="39"/>
      <c r="U887" s="39"/>
      <c r="X887" s="39"/>
    </row>
    <row r="888" spans="1:24" x14ac:dyDescent="0.35">
      <c r="M888" s="39"/>
      <c r="N888" s="39"/>
      <c r="O888" s="39"/>
      <c r="P888" s="39"/>
      <c r="Q888" s="38"/>
      <c r="R888" s="130"/>
      <c r="S888" s="39"/>
      <c r="T888" s="39"/>
      <c r="U888" s="39"/>
      <c r="X888" s="39"/>
    </row>
    <row r="889" spans="1:24" x14ac:dyDescent="0.35">
      <c r="M889" s="39"/>
      <c r="N889" s="39"/>
      <c r="O889" s="39"/>
      <c r="P889" s="39"/>
      <c r="Q889" s="38"/>
      <c r="R889" s="130"/>
      <c r="S889" s="39"/>
      <c r="T889" s="39"/>
      <c r="U889" s="39"/>
      <c r="X889" s="39"/>
    </row>
    <row r="890" spans="1:24" x14ac:dyDescent="0.35">
      <c r="M890" s="39"/>
      <c r="N890" s="39"/>
      <c r="O890" s="39"/>
      <c r="P890" s="39"/>
      <c r="Q890" s="38"/>
      <c r="R890" s="130"/>
      <c r="S890" s="39"/>
      <c r="T890" s="39"/>
      <c r="U890" s="39"/>
      <c r="X890" s="39"/>
    </row>
    <row r="891" spans="1:24" x14ac:dyDescent="0.35">
      <c r="M891" s="39"/>
      <c r="N891" s="39"/>
      <c r="O891" s="39"/>
      <c r="P891" s="39"/>
      <c r="Q891" s="38"/>
      <c r="R891" s="130"/>
      <c r="T891" s="39"/>
      <c r="U891" s="39"/>
      <c r="X891" s="39"/>
    </row>
  </sheetData>
  <mergeCells count="1">
    <mergeCell ref="A102:C102"/>
  </mergeCells>
  <pageMargins left="0" right="0" top="0.74803149606299213" bottom="0.55118110236220474" header="0.31496062992125984" footer="0.31496062992125984"/>
  <pageSetup paperSize="9" scale="8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61" workbookViewId="0">
      <selection activeCell="F73" sqref="F73"/>
    </sheetView>
  </sheetViews>
  <sheetFormatPr defaultRowHeight="14.5" x14ac:dyDescent="0.35"/>
  <cols>
    <col min="1" max="1" width="7.7265625" customWidth="1"/>
    <col min="2" max="2" width="7.26953125" style="106" customWidth="1"/>
    <col min="3" max="3" width="10" customWidth="1"/>
    <col min="4" max="4" width="7.81640625" customWidth="1"/>
    <col min="5" max="5" width="8.1796875" customWidth="1"/>
    <col min="6" max="6" width="10.36328125" customWidth="1"/>
    <col min="7" max="7" width="6.1796875" customWidth="1"/>
    <col min="8" max="8" width="8.26953125" customWidth="1"/>
    <col min="9" max="9" width="8.453125" customWidth="1"/>
    <col min="10" max="10" width="7.26953125" customWidth="1"/>
    <col min="11" max="11" width="7.453125" customWidth="1"/>
    <col min="12" max="12" width="8.26953125" customWidth="1"/>
    <col min="13" max="13" width="6.7265625" customWidth="1"/>
    <col min="14" max="14" width="6.26953125" customWidth="1"/>
    <col min="15" max="16" width="7.1796875" customWidth="1"/>
    <col min="17" max="17" width="6.453125" customWidth="1"/>
    <col min="18" max="18" width="8" style="74" customWidth="1"/>
    <col min="19" max="19" width="41.1796875" customWidth="1"/>
  </cols>
  <sheetData>
    <row r="1" spans="1:21" s="65" customFormat="1" ht="18.5" x14ac:dyDescent="0.45">
      <c r="A1" s="65" t="s">
        <v>302</v>
      </c>
      <c r="B1" s="66"/>
      <c r="R1" s="67"/>
    </row>
    <row r="2" spans="1:21" ht="34.5" customHeight="1" x14ac:dyDescent="0.35">
      <c r="A2" s="68" t="s">
        <v>0</v>
      </c>
      <c r="B2" s="69" t="s">
        <v>131</v>
      </c>
      <c r="C2" s="68" t="s">
        <v>132</v>
      </c>
      <c r="D2" s="68" t="s">
        <v>133</v>
      </c>
      <c r="E2" s="70" t="s">
        <v>134</v>
      </c>
      <c r="F2" s="70" t="s">
        <v>135</v>
      </c>
      <c r="G2" s="70" t="s">
        <v>136</v>
      </c>
      <c r="H2" s="70" t="s">
        <v>137</v>
      </c>
      <c r="I2" s="70" t="s">
        <v>157</v>
      </c>
      <c r="J2" s="70" t="s">
        <v>138</v>
      </c>
      <c r="K2" s="70" t="s">
        <v>139</v>
      </c>
      <c r="L2" s="70" t="s">
        <v>171</v>
      </c>
      <c r="M2" s="70" t="s">
        <v>172</v>
      </c>
      <c r="N2" s="70" t="s">
        <v>2</v>
      </c>
      <c r="O2" s="70" t="s">
        <v>4</v>
      </c>
      <c r="P2" s="70" t="s">
        <v>140</v>
      </c>
      <c r="Q2" s="70" t="s">
        <v>141</v>
      </c>
      <c r="R2" s="71" t="s">
        <v>142</v>
      </c>
      <c r="S2" s="72" t="s">
        <v>143</v>
      </c>
      <c r="T2" s="70" t="s">
        <v>144</v>
      </c>
      <c r="U2" s="39"/>
    </row>
    <row r="3" spans="1:21" x14ac:dyDescent="0.35">
      <c r="A3" s="86" t="s">
        <v>244</v>
      </c>
      <c r="B3" s="63">
        <v>100236</v>
      </c>
      <c r="C3" s="86" t="s">
        <v>245</v>
      </c>
      <c r="D3" s="88">
        <v>12.56</v>
      </c>
      <c r="E3" s="2"/>
      <c r="F3" s="84">
        <v>12.56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8">
        <v>226</v>
      </c>
      <c r="S3" s="2" t="s">
        <v>246</v>
      </c>
      <c r="T3" s="1">
        <f>SUM(E3:Q3)</f>
        <v>12.56</v>
      </c>
    </row>
    <row r="4" spans="1:21" x14ac:dyDescent="0.35">
      <c r="A4" s="86" t="s">
        <v>303</v>
      </c>
      <c r="B4" s="63"/>
      <c r="C4" s="86"/>
      <c r="D4" s="88">
        <f>SUM(D3)</f>
        <v>12.56</v>
      </c>
      <c r="E4" s="88">
        <f t="shared" ref="E4:R4" si="0">SUM(E3)</f>
        <v>0</v>
      </c>
      <c r="F4" s="88">
        <f t="shared" si="0"/>
        <v>12.56</v>
      </c>
      <c r="G4" s="88">
        <f t="shared" si="0"/>
        <v>0</v>
      </c>
      <c r="H4" s="88">
        <f t="shared" si="0"/>
        <v>0</v>
      </c>
      <c r="I4" s="88">
        <f t="shared" si="0"/>
        <v>0</v>
      </c>
      <c r="J4" s="88">
        <f t="shared" si="0"/>
        <v>0</v>
      </c>
      <c r="K4" s="88">
        <f t="shared" si="0"/>
        <v>0</v>
      </c>
      <c r="L4" s="88">
        <f t="shared" si="0"/>
        <v>0</v>
      </c>
      <c r="M4" s="88">
        <f t="shared" si="0"/>
        <v>0</v>
      </c>
      <c r="N4" s="88">
        <f t="shared" si="0"/>
        <v>0</v>
      </c>
      <c r="O4" s="88">
        <f t="shared" si="0"/>
        <v>0</v>
      </c>
      <c r="P4" s="88">
        <f t="shared" si="0"/>
        <v>0</v>
      </c>
      <c r="Q4" s="88">
        <f t="shared" si="0"/>
        <v>0</v>
      </c>
      <c r="R4" s="88">
        <f t="shared" si="0"/>
        <v>226</v>
      </c>
      <c r="S4" s="2"/>
      <c r="T4" s="89">
        <f t="shared" ref="T4" si="1">SUM(E4:Q4)</f>
        <v>12.56</v>
      </c>
    </row>
    <row r="5" spans="1:21" ht="9" customHeight="1" x14ac:dyDescent="0.35">
      <c r="A5" s="75"/>
      <c r="B5" s="76"/>
      <c r="C5" s="75"/>
      <c r="D5" s="77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9"/>
      <c r="S5" s="75"/>
      <c r="T5" s="80"/>
      <c r="U5" s="39"/>
    </row>
    <row r="6" spans="1:21" ht="34.5" customHeight="1" x14ac:dyDescent="0.35">
      <c r="A6" s="68" t="s">
        <v>0</v>
      </c>
      <c r="B6" s="69" t="s">
        <v>131</v>
      </c>
      <c r="C6" s="68" t="s">
        <v>132</v>
      </c>
      <c r="D6" s="68" t="s">
        <v>133</v>
      </c>
      <c r="E6" s="70" t="s">
        <v>134</v>
      </c>
      <c r="F6" s="70" t="s">
        <v>135</v>
      </c>
      <c r="G6" s="70" t="s">
        <v>136</v>
      </c>
      <c r="H6" s="70" t="s">
        <v>137</v>
      </c>
      <c r="I6" s="70" t="s">
        <v>156</v>
      </c>
      <c r="J6" s="70" t="s">
        <v>138</v>
      </c>
      <c r="K6" s="70" t="s">
        <v>139</v>
      </c>
      <c r="L6" s="70" t="s">
        <v>171</v>
      </c>
      <c r="M6" s="70" t="s">
        <v>172</v>
      </c>
      <c r="N6" s="70" t="s">
        <v>2</v>
      </c>
      <c r="O6" s="70" t="s">
        <v>4</v>
      </c>
      <c r="P6" s="70" t="s">
        <v>140</v>
      </c>
      <c r="Q6" s="70" t="s">
        <v>141</v>
      </c>
      <c r="R6" s="71" t="s">
        <v>142</v>
      </c>
      <c r="S6" s="72" t="s">
        <v>143</v>
      </c>
      <c r="T6" s="70" t="s">
        <v>144</v>
      </c>
      <c r="U6" s="39"/>
    </row>
    <row r="7" spans="1:21" x14ac:dyDescent="0.35">
      <c r="A7" s="81" t="s">
        <v>261</v>
      </c>
      <c r="B7" s="62">
        <v>100235</v>
      </c>
      <c r="C7" s="81" t="s">
        <v>146</v>
      </c>
      <c r="D7" s="82">
        <v>39.99</v>
      </c>
      <c r="E7" s="83"/>
      <c r="F7" s="83">
        <v>39.99</v>
      </c>
      <c r="G7" s="83"/>
      <c r="H7" s="83"/>
      <c r="I7" s="82"/>
      <c r="J7" s="83"/>
      <c r="K7" s="83"/>
      <c r="L7" s="83"/>
      <c r="M7" s="83"/>
      <c r="N7" s="83"/>
      <c r="O7" s="83"/>
      <c r="P7" s="83"/>
      <c r="Q7" s="83"/>
      <c r="R7" s="18">
        <v>227</v>
      </c>
      <c r="S7" s="81" t="s">
        <v>262</v>
      </c>
      <c r="T7" s="84">
        <f>SUM(E7:Q7)</f>
        <v>39.99</v>
      </c>
      <c r="U7" s="39"/>
    </row>
    <row r="8" spans="1:21" s="180" customFormat="1" x14ac:dyDescent="0.35">
      <c r="A8" s="91" t="s">
        <v>299</v>
      </c>
      <c r="B8" s="92" t="s">
        <v>104</v>
      </c>
      <c r="C8" s="91" t="s">
        <v>300</v>
      </c>
      <c r="D8" s="93">
        <v>460</v>
      </c>
      <c r="E8" s="178"/>
      <c r="F8" s="178"/>
      <c r="G8" s="178"/>
      <c r="H8" s="178"/>
      <c r="I8" s="93"/>
      <c r="J8" s="178"/>
      <c r="K8" s="178"/>
      <c r="L8" s="178"/>
      <c r="M8" s="178"/>
      <c r="N8" s="178"/>
      <c r="O8" s="178"/>
      <c r="P8" s="178"/>
      <c r="Q8" s="178">
        <v>460</v>
      </c>
      <c r="R8" s="179">
        <v>228</v>
      </c>
      <c r="S8" s="91" t="s">
        <v>301</v>
      </c>
      <c r="T8" s="84">
        <f>SUM(E8:Q8)</f>
        <v>460</v>
      </c>
      <c r="U8" s="137"/>
    </row>
    <row r="9" spans="1:21" s="3" customFormat="1" x14ac:dyDescent="0.35">
      <c r="A9" s="85" t="s">
        <v>304</v>
      </c>
      <c r="B9" s="63"/>
      <c r="C9" s="86"/>
      <c r="D9" s="87">
        <f>SUM(D7:D8)</f>
        <v>499.99</v>
      </c>
      <c r="E9" s="87">
        <f t="shared" ref="E9:Q9" si="2">SUM(E7:E8)</f>
        <v>0</v>
      </c>
      <c r="F9" s="87">
        <f t="shared" si="2"/>
        <v>39.99</v>
      </c>
      <c r="G9" s="87">
        <f t="shared" si="2"/>
        <v>0</v>
      </c>
      <c r="H9" s="87">
        <f t="shared" si="2"/>
        <v>0</v>
      </c>
      <c r="I9" s="87">
        <f t="shared" si="2"/>
        <v>0</v>
      </c>
      <c r="J9" s="87">
        <f t="shared" si="2"/>
        <v>0</v>
      </c>
      <c r="K9" s="87">
        <f t="shared" si="2"/>
        <v>0</v>
      </c>
      <c r="L9" s="87">
        <f t="shared" si="2"/>
        <v>0</v>
      </c>
      <c r="M9" s="87">
        <f t="shared" si="2"/>
        <v>0</v>
      </c>
      <c r="N9" s="87">
        <f t="shared" si="2"/>
        <v>0</v>
      </c>
      <c r="O9" s="87">
        <f t="shared" si="2"/>
        <v>0</v>
      </c>
      <c r="P9" s="87">
        <f t="shared" si="2"/>
        <v>0</v>
      </c>
      <c r="Q9" s="87">
        <f t="shared" si="2"/>
        <v>460</v>
      </c>
      <c r="R9" s="88"/>
      <c r="S9" s="86"/>
      <c r="T9" s="87">
        <f>SUM(E9:Q9)</f>
        <v>499.99</v>
      </c>
    </row>
    <row r="10" spans="1:21" ht="9" customHeight="1" x14ac:dyDescent="0.35">
      <c r="A10" s="75"/>
      <c r="B10" s="76"/>
      <c r="C10" s="75"/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9"/>
      <c r="S10" s="75"/>
      <c r="T10" s="80"/>
      <c r="U10" s="39"/>
    </row>
    <row r="11" spans="1:21" ht="34.5" customHeight="1" x14ac:dyDescent="0.35">
      <c r="A11" s="68" t="s">
        <v>0</v>
      </c>
      <c r="B11" s="69" t="s">
        <v>131</v>
      </c>
      <c r="C11" s="68" t="s">
        <v>132</v>
      </c>
      <c r="D11" s="68" t="s">
        <v>133</v>
      </c>
      <c r="E11" s="70" t="s">
        <v>134</v>
      </c>
      <c r="F11" s="70" t="s">
        <v>135</v>
      </c>
      <c r="G11" s="70" t="s">
        <v>136</v>
      </c>
      <c r="H11" s="70" t="s">
        <v>137</v>
      </c>
      <c r="I11" s="70" t="s">
        <v>157</v>
      </c>
      <c r="J11" s="70" t="s">
        <v>138</v>
      </c>
      <c r="K11" s="70" t="s">
        <v>139</v>
      </c>
      <c r="L11" s="70" t="s">
        <v>171</v>
      </c>
      <c r="M11" s="70" t="s">
        <v>172</v>
      </c>
      <c r="N11" s="70" t="s">
        <v>2</v>
      </c>
      <c r="O11" s="70" t="s">
        <v>4</v>
      </c>
      <c r="P11" s="70" t="s">
        <v>140</v>
      </c>
      <c r="Q11" s="70" t="s">
        <v>141</v>
      </c>
      <c r="R11" s="71" t="s">
        <v>142</v>
      </c>
      <c r="S11" s="72" t="s">
        <v>143</v>
      </c>
      <c r="T11" s="70" t="s">
        <v>144</v>
      </c>
      <c r="U11" s="39"/>
    </row>
    <row r="12" spans="1:21" x14ac:dyDescent="0.35">
      <c r="A12" s="2" t="s">
        <v>309</v>
      </c>
      <c r="B12" s="195" t="s">
        <v>104</v>
      </c>
      <c r="C12" s="2" t="s">
        <v>310</v>
      </c>
      <c r="D12" s="84">
        <v>8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>
        <v>8</v>
      </c>
      <c r="R12" s="18">
        <v>229</v>
      </c>
      <c r="S12" s="2" t="s">
        <v>323</v>
      </c>
      <c r="T12" s="84">
        <f>SUM(E12:Q12)</f>
        <v>8</v>
      </c>
    </row>
    <row r="13" spans="1:21" x14ac:dyDescent="0.35">
      <c r="A13" s="2" t="s">
        <v>314</v>
      </c>
      <c r="B13" s="195" t="s">
        <v>104</v>
      </c>
      <c r="C13" s="2" t="s">
        <v>146</v>
      </c>
      <c r="D13" s="84">
        <v>113.77</v>
      </c>
      <c r="E13" s="84"/>
      <c r="F13" s="84">
        <v>113.77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18">
        <v>229</v>
      </c>
      <c r="S13" s="2" t="s">
        <v>262</v>
      </c>
      <c r="T13" s="84">
        <f>SUM(E13:Q13)</f>
        <v>113.77</v>
      </c>
    </row>
    <row r="14" spans="1:21" x14ac:dyDescent="0.35">
      <c r="A14" s="86" t="s">
        <v>322</v>
      </c>
      <c r="B14" s="63"/>
      <c r="C14" s="86"/>
      <c r="D14" s="88">
        <f>SUM(D12:D13)</f>
        <v>121.77</v>
      </c>
      <c r="E14" s="88">
        <f t="shared" ref="E14:Q14" si="3">SUM(E12:E13)</f>
        <v>0</v>
      </c>
      <c r="F14" s="88">
        <f t="shared" si="3"/>
        <v>113.77</v>
      </c>
      <c r="G14" s="88">
        <f t="shared" si="3"/>
        <v>0</v>
      </c>
      <c r="H14" s="88">
        <f t="shared" si="3"/>
        <v>0</v>
      </c>
      <c r="I14" s="88">
        <f t="shared" si="3"/>
        <v>0</v>
      </c>
      <c r="J14" s="88">
        <f t="shared" si="3"/>
        <v>0</v>
      </c>
      <c r="K14" s="88">
        <f t="shared" si="3"/>
        <v>0</v>
      </c>
      <c r="L14" s="88">
        <f t="shared" si="3"/>
        <v>0</v>
      </c>
      <c r="M14" s="88">
        <f t="shared" si="3"/>
        <v>0</v>
      </c>
      <c r="N14" s="88">
        <f t="shared" si="3"/>
        <v>0</v>
      </c>
      <c r="O14" s="88">
        <f t="shared" si="3"/>
        <v>0</v>
      </c>
      <c r="P14" s="88">
        <f t="shared" si="3"/>
        <v>0</v>
      </c>
      <c r="Q14" s="88">
        <f t="shared" si="3"/>
        <v>8</v>
      </c>
      <c r="R14" s="18"/>
      <c r="S14" s="2"/>
      <c r="T14" s="87">
        <f>SUM(E14:Q14)</f>
        <v>121.77</v>
      </c>
    </row>
    <row r="15" spans="1:21" ht="9" customHeight="1" x14ac:dyDescent="0.35">
      <c r="A15" s="75"/>
      <c r="B15" s="76"/>
      <c r="C15" s="75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9"/>
      <c r="S15" s="75"/>
      <c r="T15" s="80"/>
      <c r="U15" s="39"/>
    </row>
    <row r="16" spans="1:21" ht="34.5" customHeight="1" x14ac:dyDescent="0.35">
      <c r="A16" s="68" t="s">
        <v>0</v>
      </c>
      <c r="B16" s="69" t="s">
        <v>131</v>
      </c>
      <c r="C16" s="68" t="s">
        <v>132</v>
      </c>
      <c r="D16" s="68" t="s">
        <v>133</v>
      </c>
      <c r="E16" s="70" t="s">
        <v>134</v>
      </c>
      <c r="F16" s="70" t="s">
        <v>135</v>
      </c>
      <c r="G16" s="70" t="s">
        <v>136</v>
      </c>
      <c r="H16" s="70" t="s">
        <v>137</v>
      </c>
      <c r="I16" s="70" t="s">
        <v>157</v>
      </c>
      <c r="J16" s="70" t="s">
        <v>138</v>
      </c>
      <c r="K16" s="70" t="s">
        <v>139</v>
      </c>
      <c r="L16" s="70" t="s">
        <v>171</v>
      </c>
      <c r="M16" s="70" t="s">
        <v>172</v>
      </c>
      <c r="N16" s="70" t="s">
        <v>2</v>
      </c>
      <c r="O16" s="70" t="s">
        <v>4</v>
      </c>
      <c r="P16" s="70" t="s">
        <v>140</v>
      </c>
      <c r="Q16" s="70" t="s">
        <v>141</v>
      </c>
      <c r="R16" s="71" t="s">
        <v>142</v>
      </c>
      <c r="S16" s="72" t="s">
        <v>143</v>
      </c>
      <c r="T16" s="70" t="s">
        <v>144</v>
      </c>
      <c r="U16" s="39"/>
    </row>
    <row r="17" spans="1:21" x14ac:dyDescent="0.35">
      <c r="D17" s="1">
        <v>0</v>
      </c>
      <c r="E17" s="1">
        <f t="shared" ref="E17:Q17" si="4">SUM(E16)</f>
        <v>0</v>
      </c>
      <c r="F17" s="1">
        <f t="shared" si="4"/>
        <v>0</v>
      </c>
      <c r="G17" s="1">
        <f t="shared" si="4"/>
        <v>0</v>
      </c>
      <c r="H17" s="1">
        <f t="shared" si="4"/>
        <v>0</v>
      </c>
      <c r="I17" s="1">
        <f t="shared" si="4"/>
        <v>0</v>
      </c>
      <c r="J17" s="1">
        <f t="shared" si="4"/>
        <v>0</v>
      </c>
      <c r="K17" s="1">
        <f t="shared" si="4"/>
        <v>0</v>
      </c>
      <c r="L17" s="1">
        <f t="shared" si="4"/>
        <v>0</v>
      </c>
      <c r="M17" s="1">
        <f t="shared" si="4"/>
        <v>0</v>
      </c>
      <c r="N17" s="1">
        <f t="shared" si="4"/>
        <v>0</v>
      </c>
      <c r="O17" s="1">
        <f t="shared" si="4"/>
        <v>0</v>
      </c>
      <c r="P17" s="1">
        <f t="shared" si="4"/>
        <v>0</v>
      </c>
      <c r="Q17" s="1">
        <f t="shared" si="4"/>
        <v>0</v>
      </c>
      <c r="S17" s="201" t="s">
        <v>528</v>
      </c>
      <c r="T17" s="89">
        <f t="shared" ref="T17:T18" si="5">SUM(E17:Q17)</f>
        <v>0</v>
      </c>
    </row>
    <row r="18" spans="1:21" x14ac:dyDescent="0.35">
      <c r="A18" t="s">
        <v>345</v>
      </c>
      <c r="D18" s="1">
        <f t="shared" ref="D18" si="6">SUM(D17)</f>
        <v>0</v>
      </c>
      <c r="E18" s="1">
        <f>SUM(E17)</f>
        <v>0</v>
      </c>
      <c r="F18" s="1">
        <f t="shared" ref="F18:Q18" si="7">SUM(F17)</f>
        <v>0</v>
      </c>
      <c r="G18" s="1">
        <f t="shared" si="7"/>
        <v>0</v>
      </c>
      <c r="H18" s="1">
        <f t="shared" si="7"/>
        <v>0</v>
      </c>
      <c r="I18" s="1">
        <f t="shared" si="7"/>
        <v>0</v>
      </c>
      <c r="J18" s="1">
        <f t="shared" si="7"/>
        <v>0</v>
      </c>
      <c r="K18" s="1">
        <f t="shared" si="7"/>
        <v>0</v>
      </c>
      <c r="L18" s="1">
        <f t="shared" si="7"/>
        <v>0</v>
      </c>
      <c r="M18" s="1">
        <f t="shared" si="7"/>
        <v>0</v>
      </c>
      <c r="N18" s="1">
        <f t="shared" si="7"/>
        <v>0</v>
      </c>
      <c r="O18" s="1">
        <f t="shared" si="7"/>
        <v>0</v>
      </c>
      <c r="P18" s="1">
        <f t="shared" si="7"/>
        <v>0</v>
      </c>
      <c r="Q18" s="1">
        <f t="shared" si="7"/>
        <v>0</v>
      </c>
      <c r="R18" s="74">
        <v>230</v>
      </c>
      <c r="S18" s="201"/>
      <c r="T18" s="89">
        <f t="shared" si="5"/>
        <v>0</v>
      </c>
    </row>
    <row r="19" spans="1:21" ht="34.5" customHeight="1" x14ac:dyDescent="0.35">
      <c r="A19" s="68" t="s">
        <v>0</v>
      </c>
      <c r="B19" s="69" t="s">
        <v>131</v>
      </c>
      <c r="C19" s="68" t="s">
        <v>132</v>
      </c>
      <c r="D19" s="68" t="s">
        <v>133</v>
      </c>
      <c r="E19" s="70" t="s">
        <v>134</v>
      </c>
      <c r="F19" s="70" t="s">
        <v>135</v>
      </c>
      <c r="G19" s="70" t="s">
        <v>136</v>
      </c>
      <c r="H19" s="70" t="s">
        <v>137</v>
      </c>
      <c r="I19" s="70" t="s">
        <v>157</v>
      </c>
      <c r="J19" s="70" t="s">
        <v>138</v>
      </c>
      <c r="K19" s="70" t="s">
        <v>139</v>
      </c>
      <c r="L19" s="70" t="s">
        <v>171</v>
      </c>
      <c r="M19" s="70" t="s">
        <v>172</v>
      </c>
      <c r="N19" s="70" t="s">
        <v>2</v>
      </c>
      <c r="O19" s="70" t="s">
        <v>4</v>
      </c>
      <c r="P19" s="70" t="s">
        <v>140</v>
      </c>
      <c r="Q19" s="70" t="s">
        <v>141</v>
      </c>
      <c r="R19" s="71" t="s">
        <v>142</v>
      </c>
      <c r="S19" s="72" t="s">
        <v>143</v>
      </c>
      <c r="T19" s="70" t="s">
        <v>144</v>
      </c>
      <c r="U19" s="39"/>
    </row>
    <row r="20" spans="1:21" x14ac:dyDescent="0.35">
      <c r="A20" t="s">
        <v>354</v>
      </c>
      <c r="B20" s="106" t="s">
        <v>104</v>
      </c>
      <c r="C20" t="s">
        <v>356</v>
      </c>
      <c r="D20">
        <v>191.74</v>
      </c>
      <c r="F20">
        <v>191.74</v>
      </c>
      <c r="R20" s="74">
        <v>231</v>
      </c>
      <c r="S20" s="201" t="s">
        <v>357</v>
      </c>
      <c r="T20" s="84">
        <f>SUM(E20:Q20)</f>
        <v>191.74</v>
      </c>
    </row>
    <row r="21" spans="1:21" s="73" customFormat="1" ht="13" x14ac:dyDescent="0.3">
      <c r="A21" s="86" t="s">
        <v>355</v>
      </c>
      <c r="B21" s="63"/>
      <c r="C21" s="86"/>
      <c r="D21" s="88">
        <f>SUM(D20)</f>
        <v>191.74</v>
      </c>
      <c r="E21" s="88">
        <f t="shared" ref="E21:Q21" si="8">SUM(E20)</f>
        <v>0</v>
      </c>
      <c r="F21" s="88">
        <f t="shared" si="8"/>
        <v>191.74</v>
      </c>
      <c r="G21" s="88">
        <f t="shared" si="8"/>
        <v>0</v>
      </c>
      <c r="H21" s="88">
        <f t="shared" si="8"/>
        <v>0</v>
      </c>
      <c r="I21" s="88">
        <f t="shared" si="8"/>
        <v>0</v>
      </c>
      <c r="J21" s="88">
        <f t="shared" si="8"/>
        <v>0</v>
      </c>
      <c r="K21" s="88">
        <f t="shared" si="8"/>
        <v>0</v>
      </c>
      <c r="L21" s="88">
        <f t="shared" si="8"/>
        <v>0</v>
      </c>
      <c r="M21" s="88">
        <f t="shared" si="8"/>
        <v>0</v>
      </c>
      <c r="N21" s="88">
        <f t="shared" si="8"/>
        <v>0</v>
      </c>
      <c r="O21" s="88">
        <f t="shared" si="8"/>
        <v>0</v>
      </c>
      <c r="P21" s="88">
        <f t="shared" si="8"/>
        <v>0</v>
      </c>
      <c r="Q21" s="88">
        <f t="shared" si="8"/>
        <v>0</v>
      </c>
      <c r="R21" s="131"/>
      <c r="S21" s="81"/>
      <c r="T21" s="88">
        <f>SUM(T20)</f>
        <v>191.74</v>
      </c>
    </row>
    <row r="22" spans="1:21" ht="9" customHeight="1" x14ac:dyDescent="0.35">
      <c r="A22" s="75"/>
      <c r="B22" s="76"/>
      <c r="C22" s="75"/>
      <c r="D22" s="77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75"/>
      <c r="T22" s="80"/>
      <c r="U22" s="39"/>
    </row>
    <row r="23" spans="1:21" ht="34.5" customHeight="1" x14ac:dyDescent="0.35">
      <c r="A23" s="68" t="s">
        <v>0</v>
      </c>
      <c r="B23" s="69" t="s">
        <v>131</v>
      </c>
      <c r="C23" s="68" t="s">
        <v>132</v>
      </c>
      <c r="D23" s="68" t="s">
        <v>133</v>
      </c>
      <c r="E23" s="70" t="s">
        <v>134</v>
      </c>
      <c r="F23" s="70" t="s">
        <v>135</v>
      </c>
      <c r="G23" s="70" t="s">
        <v>136</v>
      </c>
      <c r="H23" s="70" t="s">
        <v>137</v>
      </c>
      <c r="I23" s="70" t="s">
        <v>157</v>
      </c>
      <c r="J23" s="70" t="s">
        <v>138</v>
      </c>
      <c r="K23" s="70" t="s">
        <v>139</v>
      </c>
      <c r="L23" s="70" t="s">
        <v>171</v>
      </c>
      <c r="M23" s="70" t="s">
        <v>172</v>
      </c>
      <c r="N23" s="70" t="s">
        <v>2</v>
      </c>
      <c r="O23" s="70" t="s">
        <v>4</v>
      </c>
      <c r="P23" s="70" t="s">
        <v>140</v>
      </c>
      <c r="Q23" s="70" t="s">
        <v>141</v>
      </c>
      <c r="R23" s="71" t="s">
        <v>142</v>
      </c>
      <c r="S23" s="72" t="s">
        <v>143</v>
      </c>
      <c r="T23" s="70" t="s">
        <v>144</v>
      </c>
      <c r="U23" s="39"/>
    </row>
    <row r="24" spans="1:21" s="4" customFormat="1" x14ac:dyDescent="0.35">
      <c r="A24" s="94" t="s">
        <v>366</v>
      </c>
      <c r="B24" s="95" t="s">
        <v>104</v>
      </c>
      <c r="C24" s="94" t="s">
        <v>356</v>
      </c>
      <c r="D24" s="89">
        <v>51</v>
      </c>
      <c r="E24" s="89"/>
      <c r="F24" s="89">
        <v>51</v>
      </c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0">
        <v>232</v>
      </c>
      <c r="S24" s="89" t="s">
        <v>368</v>
      </c>
      <c r="T24" s="89">
        <f>SUM(E24:Q24)</f>
        <v>51</v>
      </c>
    </row>
    <row r="25" spans="1:21" s="4" customFormat="1" x14ac:dyDescent="0.35">
      <c r="A25" s="94" t="s">
        <v>366</v>
      </c>
      <c r="B25" s="95" t="s">
        <v>369</v>
      </c>
      <c r="C25" s="94" t="s">
        <v>370</v>
      </c>
      <c r="D25" s="89">
        <v>97.5</v>
      </c>
      <c r="E25" s="89"/>
      <c r="F25" s="89"/>
      <c r="G25" s="89"/>
      <c r="H25" s="89"/>
      <c r="I25" s="89">
        <v>97.5</v>
      </c>
      <c r="J25" s="89"/>
      <c r="K25" s="89"/>
      <c r="L25" s="89"/>
      <c r="M25" s="89"/>
      <c r="N25" s="89"/>
      <c r="O25" s="89"/>
      <c r="P25" s="89"/>
      <c r="Q25" s="89"/>
      <c r="R25" s="90">
        <v>232</v>
      </c>
      <c r="S25" s="89" t="s">
        <v>371</v>
      </c>
      <c r="T25" s="89">
        <f t="shared" ref="T25:T27" si="9">SUM(E25:Q25)</f>
        <v>97.5</v>
      </c>
    </row>
    <row r="26" spans="1:21" s="4" customFormat="1" x14ac:dyDescent="0.35">
      <c r="A26" s="94" t="s">
        <v>366</v>
      </c>
      <c r="B26" s="95" t="s">
        <v>369</v>
      </c>
      <c r="C26" s="94" t="s">
        <v>356</v>
      </c>
      <c r="D26" s="89">
        <v>160.13999999999999</v>
      </c>
      <c r="E26" s="89"/>
      <c r="F26" s="89">
        <v>160.13999999999999</v>
      </c>
      <c r="G26" s="89"/>
      <c r="H26" s="89"/>
      <c r="J26" s="89"/>
      <c r="K26" s="89"/>
      <c r="L26" s="89"/>
      <c r="M26" s="89"/>
      <c r="N26" s="89"/>
      <c r="O26" s="89"/>
      <c r="P26" s="89"/>
      <c r="Q26" s="89"/>
      <c r="R26" s="90">
        <v>232</v>
      </c>
      <c r="S26" s="89" t="s">
        <v>368</v>
      </c>
      <c r="T26" s="89">
        <f t="shared" si="9"/>
        <v>160.13999999999999</v>
      </c>
    </row>
    <row r="27" spans="1:21" s="4" customFormat="1" x14ac:dyDescent="0.35">
      <c r="A27" s="94" t="s">
        <v>366</v>
      </c>
      <c r="B27" s="95" t="s">
        <v>369</v>
      </c>
      <c r="C27" s="94" t="s">
        <v>372</v>
      </c>
      <c r="D27" s="89">
        <v>1956</v>
      </c>
      <c r="E27" s="89"/>
      <c r="F27" s="89"/>
      <c r="G27" s="89"/>
      <c r="H27" s="89"/>
      <c r="I27" s="89">
        <v>1956</v>
      </c>
      <c r="J27" s="89"/>
      <c r="K27" s="89"/>
      <c r="L27" s="89"/>
      <c r="M27" s="89"/>
      <c r="N27" s="89"/>
      <c r="O27" s="89"/>
      <c r="P27" s="89"/>
      <c r="Q27" s="89"/>
      <c r="R27" s="90">
        <v>232</v>
      </c>
      <c r="S27" s="89" t="s">
        <v>373</v>
      </c>
      <c r="T27" s="89">
        <f t="shared" si="9"/>
        <v>1956</v>
      </c>
    </row>
    <row r="28" spans="1:21" s="73" customFormat="1" ht="13" x14ac:dyDescent="0.3">
      <c r="A28" s="86" t="s">
        <v>367</v>
      </c>
      <c r="B28" s="63"/>
      <c r="C28" s="86"/>
      <c r="D28" s="88">
        <f>SUM(D24:D27)</f>
        <v>2264.64</v>
      </c>
      <c r="E28" s="88">
        <f t="shared" ref="E28:Q28" si="10">SUM(E24:E24)</f>
        <v>0</v>
      </c>
      <c r="F28" s="88">
        <f>SUM(F24:F27)</f>
        <v>211.14</v>
      </c>
      <c r="G28" s="88">
        <f t="shared" si="10"/>
        <v>0</v>
      </c>
      <c r="H28" s="88">
        <f t="shared" si="10"/>
        <v>0</v>
      </c>
      <c r="I28" s="88">
        <f>SUM(I24:I27)</f>
        <v>2053.5</v>
      </c>
      <c r="J28" s="88">
        <f t="shared" si="10"/>
        <v>0</v>
      </c>
      <c r="K28" s="88">
        <f t="shared" si="10"/>
        <v>0</v>
      </c>
      <c r="L28" s="88">
        <f t="shared" si="10"/>
        <v>0</v>
      </c>
      <c r="M28" s="88">
        <f t="shared" si="10"/>
        <v>0</v>
      </c>
      <c r="N28" s="88">
        <f t="shared" si="10"/>
        <v>0</v>
      </c>
      <c r="O28" s="88">
        <f t="shared" si="10"/>
        <v>0</v>
      </c>
      <c r="P28" s="88">
        <f t="shared" si="10"/>
        <v>0</v>
      </c>
      <c r="Q28" s="88">
        <f t="shared" si="10"/>
        <v>0</v>
      </c>
      <c r="R28" s="88"/>
      <c r="S28" s="86"/>
      <c r="T28" s="89">
        <f>SUM(E28:Q28)</f>
        <v>2264.64</v>
      </c>
    </row>
    <row r="29" spans="1:21" ht="9" customHeight="1" x14ac:dyDescent="0.35">
      <c r="A29" s="75"/>
      <c r="B29" s="76"/>
      <c r="C29" s="75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9"/>
      <c r="S29" s="75"/>
      <c r="T29" s="80"/>
      <c r="U29" s="39"/>
    </row>
    <row r="30" spans="1:21" ht="34.5" customHeight="1" x14ac:dyDescent="0.35">
      <c r="A30" s="68" t="s">
        <v>0</v>
      </c>
      <c r="B30" s="69" t="s">
        <v>131</v>
      </c>
      <c r="C30" s="68" t="s">
        <v>132</v>
      </c>
      <c r="D30" s="68" t="s">
        <v>133</v>
      </c>
      <c r="E30" s="70" t="s">
        <v>134</v>
      </c>
      <c r="F30" s="70" t="s">
        <v>135</v>
      </c>
      <c r="G30" s="70" t="s">
        <v>136</v>
      </c>
      <c r="H30" s="70" t="s">
        <v>137</v>
      </c>
      <c r="I30" s="70" t="s">
        <v>157</v>
      </c>
      <c r="J30" s="70" t="s">
        <v>138</v>
      </c>
      <c r="K30" s="70" t="s">
        <v>139</v>
      </c>
      <c r="L30" s="70" t="s">
        <v>171</v>
      </c>
      <c r="M30" s="70" t="s">
        <v>172</v>
      </c>
      <c r="N30" s="70" t="s">
        <v>2</v>
      </c>
      <c r="O30" s="70" t="s">
        <v>4</v>
      </c>
      <c r="P30" s="70" t="s">
        <v>140</v>
      </c>
      <c r="Q30" s="70" t="s">
        <v>141</v>
      </c>
      <c r="R30" s="71" t="s">
        <v>142</v>
      </c>
      <c r="S30" s="72" t="s">
        <v>143</v>
      </c>
      <c r="T30" s="70" t="s">
        <v>144</v>
      </c>
      <c r="U30" s="39"/>
    </row>
    <row r="31" spans="1:21" s="73" customFormat="1" ht="13" x14ac:dyDescent="0.3">
      <c r="A31" s="86" t="s">
        <v>383</v>
      </c>
      <c r="B31" s="63"/>
      <c r="C31" s="86"/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131">
        <v>233</v>
      </c>
      <c r="S31" s="86" t="s">
        <v>145</v>
      </c>
      <c r="T31" s="88">
        <f>SUM(E31:Q32)</f>
        <v>0</v>
      </c>
    </row>
    <row r="32" spans="1:21" ht="9" customHeight="1" x14ac:dyDescent="0.35">
      <c r="A32" s="75"/>
      <c r="B32" s="76"/>
      <c r="C32" s="75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9"/>
      <c r="S32" s="75"/>
      <c r="T32" s="80"/>
      <c r="U32" s="39"/>
    </row>
    <row r="33" spans="1:21" ht="34.5" customHeight="1" x14ac:dyDescent="0.35">
      <c r="A33" s="68" t="s">
        <v>0</v>
      </c>
      <c r="B33" s="69" t="s">
        <v>131</v>
      </c>
      <c r="C33" s="68" t="s">
        <v>132</v>
      </c>
      <c r="D33" s="68" t="s">
        <v>133</v>
      </c>
      <c r="E33" s="70" t="s">
        <v>134</v>
      </c>
      <c r="F33" s="70" t="s">
        <v>135</v>
      </c>
      <c r="G33" s="70" t="s">
        <v>136</v>
      </c>
      <c r="H33" s="70" t="s">
        <v>137</v>
      </c>
      <c r="I33" s="70" t="s">
        <v>157</v>
      </c>
      <c r="J33" s="70" t="s">
        <v>138</v>
      </c>
      <c r="K33" s="70" t="s">
        <v>139</v>
      </c>
      <c r="L33" s="70" t="s">
        <v>171</v>
      </c>
      <c r="M33" s="70" t="s">
        <v>172</v>
      </c>
      <c r="N33" s="70" t="s">
        <v>2</v>
      </c>
      <c r="O33" s="70" t="s">
        <v>4</v>
      </c>
      <c r="P33" s="70" t="s">
        <v>140</v>
      </c>
      <c r="Q33" s="70" t="s">
        <v>141</v>
      </c>
      <c r="R33" s="71" t="s">
        <v>142</v>
      </c>
      <c r="S33" s="72" t="s">
        <v>143</v>
      </c>
      <c r="T33" s="70" t="s">
        <v>144</v>
      </c>
      <c r="U33" s="39"/>
    </row>
    <row r="34" spans="1:21" s="73" customFormat="1" ht="13" x14ac:dyDescent="0.3">
      <c r="A34" s="86" t="s">
        <v>395</v>
      </c>
      <c r="B34" s="63"/>
      <c r="C34" s="86"/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131">
        <v>234</v>
      </c>
      <c r="S34" s="86" t="s">
        <v>145</v>
      </c>
      <c r="T34" s="88">
        <f>SUM(E34:Q34)</f>
        <v>0</v>
      </c>
    </row>
    <row r="35" spans="1:21" ht="9" customHeight="1" x14ac:dyDescent="0.35">
      <c r="A35" s="75"/>
      <c r="B35" s="76"/>
      <c r="C35" s="75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9"/>
      <c r="S35" s="75"/>
      <c r="T35" s="80"/>
      <c r="U35" s="39"/>
    </row>
    <row r="36" spans="1:21" ht="34.5" customHeight="1" x14ac:dyDescent="0.35">
      <c r="A36" s="68" t="s">
        <v>0</v>
      </c>
      <c r="B36" s="69" t="s">
        <v>131</v>
      </c>
      <c r="C36" s="68" t="s">
        <v>132</v>
      </c>
      <c r="D36" s="68" t="s">
        <v>133</v>
      </c>
      <c r="E36" s="70" t="s">
        <v>134</v>
      </c>
      <c r="F36" s="70" t="s">
        <v>135</v>
      </c>
      <c r="G36" s="70" t="s">
        <v>136</v>
      </c>
      <c r="H36" s="70" t="s">
        <v>137</v>
      </c>
      <c r="I36" s="70" t="s">
        <v>157</v>
      </c>
      <c r="J36" s="70" t="s">
        <v>138</v>
      </c>
      <c r="K36" s="70" t="s">
        <v>139</v>
      </c>
      <c r="L36" s="70" t="s">
        <v>171</v>
      </c>
      <c r="M36" s="70" t="s">
        <v>172</v>
      </c>
      <c r="N36" s="70" t="s">
        <v>2</v>
      </c>
      <c r="O36" s="70" t="s">
        <v>4</v>
      </c>
      <c r="P36" s="70" t="s">
        <v>140</v>
      </c>
      <c r="Q36" s="70" t="s">
        <v>141</v>
      </c>
      <c r="R36" s="71" t="s">
        <v>142</v>
      </c>
      <c r="S36" s="72" t="s">
        <v>143</v>
      </c>
      <c r="T36" s="70" t="s">
        <v>144</v>
      </c>
      <c r="U36" s="39"/>
    </row>
    <row r="37" spans="1:21" s="96" customFormat="1" ht="13" x14ac:dyDescent="0.3">
      <c r="A37" s="81" t="s">
        <v>438</v>
      </c>
      <c r="B37" s="62" t="s">
        <v>104</v>
      </c>
      <c r="C37" s="81" t="s">
        <v>439</v>
      </c>
      <c r="D37" s="82">
        <v>43.98</v>
      </c>
      <c r="E37" s="82"/>
      <c r="F37" s="82"/>
      <c r="G37" s="82"/>
      <c r="H37" s="82"/>
      <c r="I37" s="82">
        <v>43.98</v>
      </c>
      <c r="J37" s="82"/>
      <c r="K37" s="82"/>
      <c r="L37" s="82"/>
      <c r="M37" s="82"/>
      <c r="N37" s="82"/>
      <c r="O37" s="82"/>
      <c r="P37" s="82"/>
      <c r="Q37" s="82"/>
      <c r="R37" s="90">
        <v>235</v>
      </c>
      <c r="S37" s="81" t="s">
        <v>440</v>
      </c>
      <c r="T37" s="82">
        <f t="shared" ref="T37:T40" si="11">SUM(E37:Q37)</f>
        <v>43.98</v>
      </c>
    </row>
    <row r="38" spans="1:21" s="96" customFormat="1" ht="13" x14ac:dyDescent="0.3">
      <c r="A38" s="81" t="s">
        <v>441</v>
      </c>
      <c r="B38" s="62" t="s">
        <v>104</v>
      </c>
      <c r="C38" s="81" t="s">
        <v>442</v>
      </c>
      <c r="D38" s="82">
        <v>142</v>
      </c>
      <c r="E38" s="82">
        <v>142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90">
        <v>235</v>
      </c>
      <c r="S38" s="81" t="s">
        <v>443</v>
      </c>
      <c r="T38" s="82">
        <f t="shared" si="11"/>
        <v>142</v>
      </c>
    </row>
    <row r="39" spans="1:21" s="96" customFormat="1" ht="13" x14ac:dyDescent="0.3">
      <c r="A39" s="81" t="s">
        <v>407</v>
      </c>
      <c r="B39" s="62" t="s">
        <v>104</v>
      </c>
      <c r="C39" s="81" t="s">
        <v>442</v>
      </c>
      <c r="D39" s="81">
        <v>67.33</v>
      </c>
      <c r="E39" s="82"/>
      <c r="F39" s="82"/>
      <c r="G39" s="82"/>
      <c r="H39" s="82"/>
      <c r="I39" s="82"/>
      <c r="J39" s="82"/>
      <c r="K39" s="82"/>
      <c r="L39" s="82"/>
      <c r="M39" s="82"/>
      <c r="N39" s="82">
        <v>67.33</v>
      </c>
      <c r="O39" s="82"/>
      <c r="P39" s="82"/>
      <c r="Q39" s="82"/>
      <c r="R39" s="90">
        <v>235</v>
      </c>
      <c r="S39" s="81" t="s">
        <v>444</v>
      </c>
      <c r="T39" s="82">
        <f t="shared" si="11"/>
        <v>67.33</v>
      </c>
    </row>
    <row r="40" spans="1:21" s="96" customFormat="1" ht="13" x14ac:dyDescent="0.3">
      <c r="A40" s="81" t="s">
        <v>407</v>
      </c>
      <c r="B40" s="62" t="s">
        <v>104</v>
      </c>
      <c r="C40" s="81" t="s">
        <v>445</v>
      </c>
      <c r="D40" s="82">
        <v>469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>
        <v>469</v>
      </c>
      <c r="P40" s="82"/>
      <c r="Q40" s="82"/>
      <c r="R40" s="90">
        <v>235</v>
      </c>
      <c r="S40" s="81" t="s">
        <v>446</v>
      </c>
      <c r="T40" s="82">
        <f t="shared" si="11"/>
        <v>469</v>
      </c>
    </row>
    <row r="41" spans="1:21" s="73" customFormat="1" ht="13" x14ac:dyDescent="0.3">
      <c r="A41" s="86" t="s">
        <v>509</v>
      </c>
      <c r="B41" s="63"/>
      <c r="C41" s="86"/>
      <c r="D41" s="88">
        <f t="shared" ref="D41:Q41" si="12">SUM(D37:D40)</f>
        <v>722.31</v>
      </c>
      <c r="E41" s="88">
        <f t="shared" si="12"/>
        <v>142</v>
      </c>
      <c r="F41" s="88">
        <f t="shared" si="12"/>
        <v>0</v>
      </c>
      <c r="G41" s="88">
        <f t="shared" si="12"/>
        <v>0</v>
      </c>
      <c r="H41" s="88">
        <f t="shared" si="12"/>
        <v>0</v>
      </c>
      <c r="I41" s="88">
        <f t="shared" si="12"/>
        <v>43.98</v>
      </c>
      <c r="J41" s="88">
        <f t="shared" si="12"/>
        <v>0</v>
      </c>
      <c r="K41" s="88">
        <f t="shared" si="12"/>
        <v>0</v>
      </c>
      <c r="L41" s="88">
        <f t="shared" si="12"/>
        <v>0</v>
      </c>
      <c r="M41" s="88">
        <f t="shared" si="12"/>
        <v>0</v>
      </c>
      <c r="N41" s="88">
        <f t="shared" si="12"/>
        <v>67.33</v>
      </c>
      <c r="O41" s="88">
        <f t="shared" si="12"/>
        <v>469</v>
      </c>
      <c r="P41" s="88">
        <f t="shared" si="12"/>
        <v>0</v>
      </c>
      <c r="Q41" s="88">
        <f t="shared" si="12"/>
        <v>0</v>
      </c>
      <c r="R41" s="88"/>
      <c r="S41" s="86"/>
      <c r="T41" s="88">
        <f>SUM(T37:T40)</f>
        <v>722.31</v>
      </c>
    </row>
    <row r="42" spans="1:21" ht="9" customHeight="1" x14ac:dyDescent="0.35">
      <c r="A42" s="75"/>
      <c r="B42" s="76"/>
      <c r="C42" s="75"/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9"/>
      <c r="S42" s="75"/>
      <c r="T42" s="80"/>
      <c r="U42" s="39"/>
    </row>
    <row r="43" spans="1:21" ht="34.5" customHeight="1" x14ac:dyDescent="0.35">
      <c r="A43" s="68" t="s">
        <v>0</v>
      </c>
      <c r="B43" s="69" t="s">
        <v>131</v>
      </c>
      <c r="C43" s="68" t="s">
        <v>132</v>
      </c>
      <c r="D43" s="68" t="s">
        <v>133</v>
      </c>
      <c r="E43" s="70" t="s">
        <v>134</v>
      </c>
      <c r="F43" s="70" t="s">
        <v>135</v>
      </c>
      <c r="G43" s="70" t="s">
        <v>147</v>
      </c>
      <c r="H43" s="70" t="s">
        <v>137</v>
      </c>
      <c r="I43" s="70" t="s">
        <v>157</v>
      </c>
      <c r="J43" s="70" t="s">
        <v>138</v>
      </c>
      <c r="K43" s="70" t="s">
        <v>139</v>
      </c>
      <c r="L43" s="70" t="s">
        <v>171</v>
      </c>
      <c r="M43" s="70" t="s">
        <v>164</v>
      </c>
      <c r="N43" s="70" t="s">
        <v>2</v>
      </c>
      <c r="O43" s="70" t="s">
        <v>4</v>
      </c>
      <c r="P43" s="70" t="s">
        <v>140</v>
      </c>
      <c r="Q43" s="70" t="s">
        <v>141</v>
      </c>
      <c r="R43" s="71" t="s">
        <v>142</v>
      </c>
      <c r="S43" s="72" t="s">
        <v>143</v>
      </c>
      <c r="T43" s="70" t="s">
        <v>144</v>
      </c>
      <c r="U43" s="39"/>
    </row>
    <row r="44" spans="1:21" s="96" customFormat="1" ht="13" x14ac:dyDescent="0.3">
      <c r="A44" s="81" t="s">
        <v>457</v>
      </c>
      <c r="B44" s="62" t="s">
        <v>104</v>
      </c>
      <c r="C44" s="81" t="s">
        <v>445</v>
      </c>
      <c r="D44" s="82">
        <v>50</v>
      </c>
      <c r="E44" s="82"/>
      <c r="F44" s="82"/>
      <c r="G44" s="82"/>
      <c r="H44" s="82"/>
      <c r="I44" s="82"/>
      <c r="J44" s="82"/>
      <c r="K44" s="82"/>
      <c r="L44" s="82"/>
      <c r="M44" s="82"/>
      <c r="N44" s="82">
        <v>50</v>
      </c>
      <c r="O44" s="82"/>
      <c r="P44" s="82"/>
      <c r="Q44" s="82"/>
      <c r="R44" s="215"/>
      <c r="S44" s="81" t="s">
        <v>473</v>
      </c>
      <c r="T44" s="82">
        <f>SUM(E44:Q44)</f>
        <v>50</v>
      </c>
    </row>
    <row r="45" spans="1:21" s="96" customFormat="1" ht="13" x14ac:dyDescent="0.3">
      <c r="A45" s="81" t="s">
        <v>457</v>
      </c>
      <c r="B45" s="62" t="s">
        <v>104</v>
      </c>
      <c r="C45" s="81" t="s">
        <v>442</v>
      </c>
      <c r="D45" s="82">
        <v>162.27000000000001</v>
      </c>
      <c r="E45" s="82">
        <v>62.27</v>
      </c>
      <c r="F45" s="82"/>
      <c r="G45" s="82"/>
      <c r="H45" s="82"/>
      <c r="I45" s="82">
        <v>100</v>
      </c>
      <c r="J45" s="82"/>
      <c r="K45" s="82"/>
      <c r="L45" s="82"/>
      <c r="M45" s="82"/>
      <c r="N45" s="82"/>
      <c r="O45" s="82"/>
      <c r="P45" s="82"/>
      <c r="Q45" s="82"/>
      <c r="R45" s="90"/>
      <c r="S45" s="81" t="s">
        <v>474</v>
      </c>
      <c r="T45" s="82">
        <f>SUM(E45:Q45)</f>
        <v>162.27000000000001</v>
      </c>
    </row>
    <row r="46" spans="1:21" s="97" customFormat="1" ht="13" x14ac:dyDescent="0.3">
      <c r="A46" s="94" t="s">
        <v>459</v>
      </c>
      <c r="B46" s="95" t="s">
        <v>104</v>
      </c>
      <c r="C46" s="94" t="s">
        <v>475</v>
      </c>
      <c r="D46" s="89">
        <v>48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>
        <v>48</v>
      </c>
      <c r="Q46" s="89"/>
      <c r="R46" s="90"/>
      <c r="S46" s="94" t="s">
        <v>476</v>
      </c>
      <c r="T46" s="89">
        <f>SUM(E46:Q46)</f>
        <v>48</v>
      </c>
    </row>
    <row r="47" spans="1:21" s="73" customFormat="1" ht="13" x14ac:dyDescent="0.3">
      <c r="A47" s="86" t="s">
        <v>529</v>
      </c>
      <c r="B47" s="63"/>
      <c r="C47" s="86"/>
      <c r="D47" s="88">
        <f t="shared" ref="D47:Q47" si="13">SUM(D44:D46)</f>
        <v>260.27</v>
      </c>
      <c r="E47" s="88">
        <f t="shared" si="13"/>
        <v>62.27</v>
      </c>
      <c r="F47" s="88">
        <f t="shared" si="13"/>
        <v>0</v>
      </c>
      <c r="G47" s="88">
        <f t="shared" si="13"/>
        <v>0</v>
      </c>
      <c r="H47" s="88">
        <f t="shared" si="13"/>
        <v>0</v>
      </c>
      <c r="I47" s="88">
        <f t="shared" si="13"/>
        <v>100</v>
      </c>
      <c r="J47" s="88">
        <f t="shared" si="13"/>
        <v>0</v>
      </c>
      <c r="K47" s="88">
        <f t="shared" si="13"/>
        <v>0</v>
      </c>
      <c r="L47" s="88">
        <f t="shared" si="13"/>
        <v>0</v>
      </c>
      <c r="M47" s="88">
        <f t="shared" si="13"/>
        <v>0</v>
      </c>
      <c r="N47" s="88">
        <f t="shared" si="13"/>
        <v>50</v>
      </c>
      <c r="O47" s="88">
        <f t="shared" si="13"/>
        <v>0</v>
      </c>
      <c r="P47" s="88">
        <f t="shared" si="13"/>
        <v>48</v>
      </c>
      <c r="Q47" s="88">
        <f t="shared" si="13"/>
        <v>0</v>
      </c>
      <c r="R47" s="88"/>
      <c r="S47" s="86"/>
      <c r="T47" s="86">
        <f>SUM(T44:T46)</f>
        <v>260.27</v>
      </c>
    </row>
    <row r="48" spans="1:21" ht="9" customHeight="1" x14ac:dyDescent="0.35">
      <c r="A48" s="75"/>
      <c r="B48" s="76"/>
      <c r="C48" s="75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9"/>
      <c r="S48" s="75"/>
      <c r="T48" s="80"/>
      <c r="U48" s="39"/>
    </row>
    <row r="49" spans="1:21" ht="32.5" x14ac:dyDescent="0.35">
      <c r="A49" s="68" t="s">
        <v>0</v>
      </c>
      <c r="B49" s="69" t="s">
        <v>131</v>
      </c>
      <c r="C49" s="68" t="s">
        <v>132</v>
      </c>
      <c r="D49" s="68" t="s">
        <v>133</v>
      </c>
      <c r="E49" s="70" t="s">
        <v>134</v>
      </c>
      <c r="F49" s="70" t="s">
        <v>135</v>
      </c>
      <c r="G49" s="70" t="s">
        <v>136</v>
      </c>
      <c r="H49" s="70" t="s">
        <v>137</v>
      </c>
      <c r="I49" s="70" t="s">
        <v>157</v>
      </c>
      <c r="J49" s="70" t="s">
        <v>138</v>
      </c>
      <c r="K49" s="70" t="s">
        <v>139</v>
      </c>
      <c r="L49" s="70" t="s">
        <v>171</v>
      </c>
      <c r="M49" s="70" t="s">
        <v>164</v>
      </c>
      <c r="N49" s="70" t="s">
        <v>2</v>
      </c>
      <c r="O49" s="70" t="s">
        <v>4</v>
      </c>
      <c r="P49" s="70" t="s">
        <v>140</v>
      </c>
      <c r="Q49" s="70" t="s">
        <v>141</v>
      </c>
      <c r="R49" s="71" t="s">
        <v>142</v>
      </c>
      <c r="S49" s="72" t="s">
        <v>143</v>
      </c>
      <c r="T49" s="70" t="s">
        <v>144</v>
      </c>
    </row>
    <row r="50" spans="1:21" x14ac:dyDescent="0.35">
      <c r="A50" s="81" t="s">
        <v>477</v>
      </c>
      <c r="B50" s="62" t="s">
        <v>104</v>
      </c>
      <c r="C50" s="81" t="s">
        <v>370</v>
      </c>
      <c r="D50" s="82">
        <v>82.2</v>
      </c>
      <c r="E50" s="82"/>
      <c r="F50" s="82"/>
      <c r="G50" s="82"/>
      <c r="H50" s="82"/>
      <c r="I50" s="82"/>
      <c r="J50" s="82"/>
      <c r="K50" s="82"/>
      <c r="L50" s="82"/>
      <c r="M50" s="82">
        <v>82.2</v>
      </c>
      <c r="N50" s="82"/>
      <c r="O50" s="82"/>
      <c r="P50" s="82"/>
      <c r="Q50" s="82"/>
      <c r="R50" s="90"/>
      <c r="S50" s="81" t="s">
        <v>478</v>
      </c>
      <c r="T50" s="89">
        <f t="shared" ref="T50:T53" si="14">SUM(E50:Q50)</f>
        <v>82.2</v>
      </c>
    </row>
    <row r="51" spans="1:21" x14ac:dyDescent="0.35">
      <c r="A51" s="81" t="s">
        <v>477</v>
      </c>
      <c r="B51" s="62" t="s">
        <v>104</v>
      </c>
      <c r="C51" s="81" t="s">
        <v>479</v>
      </c>
      <c r="D51" s="82">
        <v>279.75</v>
      </c>
      <c r="E51" s="82"/>
      <c r="F51" s="82"/>
      <c r="G51" s="82"/>
      <c r="H51" s="82"/>
      <c r="I51" s="82"/>
      <c r="J51" s="82"/>
      <c r="K51" s="82">
        <v>279.75</v>
      </c>
      <c r="L51" s="82"/>
      <c r="M51" s="82"/>
      <c r="N51" s="82"/>
      <c r="O51" s="82"/>
      <c r="P51" s="82"/>
      <c r="Q51" s="82"/>
      <c r="R51" s="90"/>
      <c r="S51" s="81" t="s">
        <v>480</v>
      </c>
      <c r="T51" s="89">
        <f t="shared" si="14"/>
        <v>279.75</v>
      </c>
    </row>
    <row r="52" spans="1:21" s="3" customFormat="1" x14ac:dyDescent="0.35">
      <c r="A52" s="81" t="s">
        <v>481</v>
      </c>
      <c r="B52" s="62" t="s">
        <v>104</v>
      </c>
      <c r="C52" s="81" t="s">
        <v>372</v>
      </c>
      <c r="D52" s="82">
        <v>396</v>
      </c>
      <c r="E52" s="82"/>
      <c r="F52" s="82"/>
      <c r="G52" s="82"/>
      <c r="H52" s="82"/>
      <c r="I52" s="82">
        <v>396</v>
      </c>
      <c r="J52" s="82"/>
      <c r="K52" s="82"/>
      <c r="L52" s="82"/>
      <c r="M52" s="82"/>
      <c r="N52" s="82"/>
      <c r="O52" s="82"/>
      <c r="P52" s="82"/>
      <c r="Q52" s="82"/>
      <c r="R52" s="90"/>
      <c r="S52" s="81" t="s">
        <v>175</v>
      </c>
      <c r="T52" s="89">
        <f t="shared" si="14"/>
        <v>396</v>
      </c>
    </row>
    <row r="53" spans="1:21" ht="14.5" customHeight="1" x14ac:dyDescent="0.35">
      <c r="A53" s="86" t="s">
        <v>510</v>
      </c>
      <c r="B53" s="63"/>
      <c r="C53" s="86"/>
      <c r="D53" s="88">
        <f t="shared" ref="D53:Q53" si="15">SUM(D50:D52)</f>
        <v>757.95</v>
      </c>
      <c r="E53" s="88">
        <f t="shared" si="15"/>
        <v>0</v>
      </c>
      <c r="F53" s="88">
        <f t="shared" si="15"/>
        <v>0</v>
      </c>
      <c r="G53" s="88">
        <f t="shared" si="15"/>
        <v>0</v>
      </c>
      <c r="H53" s="88">
        <f t="shared" si="15"/>
        <v>0</v>
      </c>
      <c r="I53" s="88">
        <f t="shared" si="15"/>
        <v>396</v>
      </c>
      <c r="J53" s="88">
        <f t="shared" si="15"/>
        <v>0</v>
      </c>
      <c r="K53" s="88">
        <f t="shared" si="15"/>
        <v>279.75</v>
      </c>
      <c r="L53" s="88">
        <f t="shared" si="15"/>
        <v>0</v>
      </c>
      <c r="M53" s="88">
        <f t="shared" si="15"/>
        <v>82.2</v>
      </c>
      <c r="N53" s="88">
        <f t="shared" si="15"/>
        <v>0</v>
      </c>
      <c r="O53" s="88">
        <f t="shared" si="15"/>
        <v>0</v>
      </c>
      <c r="P53" s="88">
        <f t="shared" si="15"/>
        <v>0</v>
      </c>
      <c r="Q53" s="88">
        <f t="shared" si="15"/>
        <v>0</v>
      </c>
      <c r="R53" s="88"/>
      <c r="S53" s="86"/>
      <c r="T53" s="89">
        <f t="shared" si="14"/>
        <v>757.95</v>
      </c>
      <c r="U53" s="39"/>
    </row>
    <row r="54" spans="1:21" ht="9" customHeight="1" x14ac:dyDescent="0.35">
      <c r="A54" s="75"/>
      <c r="B54" s="76"/>
      <c r="C54" s="75"/>
      <c r="D54" s="77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9"/>
      <c r="S54" s="75"/>
      <c r="T54" s="80"/>
      <c r="U54" s="39"/>
    </row>
    <row r="55" spans="1:21" ht="33" customHeight="1" x14ac:dyDescent="0.35">
      <c r="A55" s="68" t="s">
        <v>0</v>
      </c>
      <c r="B55" s="69" t="s">
        <v>131</v>
      </c>
      <c r="C55" s="68" t="s">
        <v>132</v>
      </c>
      <c r="D55" s="68" t="s">
        <v>133</v>
      </c>
      <c r="E55" s="70" t="s">
        <v>134</v>
      </c>
      <c r="F55" s="70" t="s">
        <v>135</v>
      </c>
      <c r="G55" s="70" t="s">
        <v>136</v>
      </c>
      <c r="H55" s="70" t="s">
        <v>137</v>
      </c>
      <c r="I55" s="70" t="s">
        <v>157</v>
      </c>
      <c r="J55" s="70" t="s">
        <v>138</v>
      </c>
      <c r="K55" s="70" t="s">
        <v>139</v>
      </c>
      <c r="L55" s="70" t="s">
        <v>171</v>
      </c>
      <c r="M55" s="70" t="s">
        <v>164</v>
      </c>
      <c r="N55" s="70" t="s">
        <v>2</v>
      </c>
      <c r="O55" s="70" t="s">
        <v>4</v>
      </c>
      <c r="P55" s="70" t="s">
        <v>140</v>
      </c>
      <c r="Q55" s="70" t="s">
        <v>141</v>
      </c>
      <c r="R55" s="71" t="s">
        <v>142</v>
      </c>
      <c r="S55" s="72" t="s">
        <v>143</v>
      </c>
      <c r="T55" s="70" t="s">
        <v>144</v>
      </c>
    </row>
    <row r="56" spans="1:21" x14ac:dyDescent="0.35">
      <c r="A56" s="23" t="s">
        <v>511</v>
      </c>
      <c r="B56" s="2" t="s">
        <v>104</v>
      </c>
      <c r="C56" s="2" t="s">
        <v>512</v>
      </c>
      <c r="D56" s="84">
        <v>56</v>
      </c>
      <c r="E56" s="2"/>
      <c r="F56" s="84">
        <v>56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18">
        <v>240</v>
      </c>
      <c r="S56" s="2" t="s">
        <v>513</v>
      </c>
      <c r="T56" s="89">
        <f t="shared" ref="T56:T57" si="16">SUM(E56:Q56)</f>
        <v>56</v>
      </c>
    </row>
    <row r="57" spans="1:21" x14ac:dyDescent="0.35">
      <c r="A57" s="23" t="s">
        <v>508</v>
      </c>
      <c r="B57" s="23"/>
      <c r="C57" s="23"/>
      <c r="D57" s="98">
        <f>SUM(D56)</f>
        <v>56</v>
      </c>
      <c r="E57" s="98">
        <f t="shared" ref="E57:P57" si="17">SUM(E56)</f>
        <v>0</v>
      </c>
      <c r="F57" s="98">
        <f t="shared" si="17"/>
        <v>56</v>
      </c>
      <c r="G57" s="98">
        <f t="shared" si="17"/>
        <v>0</v>
      </c>
      <c r="H57" s="98">
        <f t="shared" si="17"/>
        <v>0</v>
      </c>
      <c r="I57" s="98">
        <f t="shared" si="17"/>
        <v>0</v>
      </c>
      <c r="J57" s="98">
        <f t="shared" si="17"/>
        <v>0</v>
      </c>
      <c r="K57" s="98">
        <f t="shared" si="17"/>
        <v>0</v>
      </c>
      <c r="L57" s="98">
        <f t="shared" si="17"/>
        <v>0</v>
      </c>
      <c r="M57" s="98">
        <f t="shared" si="17"/>
        <v>0</v>
      </c>
      <c r="N57" s="98">
        <f t="shared" si="17"/>
        <v>0</v>
      </c>
      <c r="O57" s="98">
        <f t="shared" si="17"/>
        <v>0</v>
      </c>
      <c r="P57" s="98">
        <f t="shared" si="17"/>
        <v>0</v>
      </c>
      <c r="Q57" s="23"/>
      <c r="R57" s="17"/>
      <c r="S57" s="98"/>
      <c r="T57" s="89">
        <f t="shared" si="16"/>
        <v>56</v>
      </c>
    </row>
    <row r="58" spans="1:21" s="3" customFormat="1" x14ac:dyDescent="0.35">
      <c r="A58" s="99"/>
      <c r="B58" s="100"/>
      <c r="C58" s="99"/>
      <c r="D58" s="101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3"/>
      <c r="S58" s="99"/>
      <c r="T58" s="237"/>
    </row>
    <row r="59" spans="1:21" ht="33" customHeight="1" x14ac:dyDescent="0.35">
      <c r="A59" s="68" t="s">
        <v>0</v>
      </c>
      <c r="B59" s="69" t="s">
        <v>131</v>
      </c>
      <c r="C59" s="68" t="s">
        <v>132</v>
      </c>
      <c r="D59" s="68" t="s">
        <v>133</v>
      </c>
      <c r="E59" s="70" t="s">
        <v>134</v>
      </c>
      <c r="F59" s="70" t="s">
        <v>135</v>
      </c>
      <c r="G59" s="70" t="s">
        <v>136</v>
      </c>
      <c r="H59" s="70" t="s">
        <v>137</v>
      </c>
      <c r="I59" s="70" t="s">
        <v>157</v>
      </c>
      <c r="J59" s="70" t="s">
        <v>138</v>
      </c>
      <c r="K59" s="70" t="s">
        <v>139</v>
      </c>
      <c r="L59" s="70" t="s">
        <v>171</v>
      </c>
      <c r="M59" s="70" t="s">
        <v>164</v>
      </c>
      <c r="N59" s="70" t="s">
        <v>2</v>
      </c>
      <c r="O59" s="70" t="s">
        <v>4</v>
      </c>
      <c r="P59" s="70" t="s">
        <v>140</v>
      </c>
      <c r="Q59" s="70" t="s">
        <v>141</v>
      </c>
      <c r="R59" s="71" t="s">
        <v>142</v>
      </c>
      <c r="S59" s="72" t="s">
        <v>143</v>
      </c>
      <c r="T59" s="70" t="s">
        <v>144</v>
      </c>
    </row>
    <row r="60" spans="1:21" s="239" customFormat="1" ht="13" customHeight="1" x14ac:dyDescent="0.35">
      <c r="A60" s="243" t="s">
        <v>522</v>
      </c>
      <c r="B60" s="243" t="s">
        <v>104</v>
      </c>
      <c r="C60" s="243" t="s">
        <v>442</v>
      </c>
      <c r="D60" s="174">
        <v>389.82</v>
      </c>
      <c r="E60" s="174">
        <v>389.82</v>
      </c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244">
        <v>242</v>
      </c>
      <c r="S60" s="174" t="s">
        <v>443</v>
      </c>
      <c r="T60" s="89">
        <f t="shared" ref="T60:T61" si="18">SUM(E60:Q60)</f>
        <v>389.82</v>
      </c>
      <c r="U60" s="120"/>
    </row>
    <row r="61" spans="1:21" s="3" customFormat="1" ht="15.5" customHeight="1" x14ac:dyDescent="0.35">
      <c r="A61" s="232" t="s">
        <v>527</v>
      </c>
      <c r="B61" s="240"/>
      <c r="D61" s="241">
        <f>SUM(D60)</f>
        <v>389.82</v>
      </c>
      <c r="E61" s="241">
        <f t="shared" ref="E61:Q61" si="19">SUM(E60)</f>
        <v>389.82</v>
      </c>
      <c r="F61" s="241">
        <f t="shared" si="19"/>
        <v>0</v>
      </c>
      <c r="G61" s="241">
        <f t="shared" si="19"/>
        <v>0</v>
      </c>
      <c r="H61" s="241">
        <f t="shared" si="19"/>
        <v>0</v>
      </c>
      <c r="I61" s="241">
        <f t="shared" si="19"/>
        <v>0</v>
      </c>
      <c r="J61" s="241">
        <f t="shared" si="19"/>
        <v>0</v>
      </c>
      <c r="K61" s="241">
        <f t="shared" si="19"/>
        <v>0</v>
      </c>
      <c r="L61" s="241">
        <f t="shared" si="19"/>
        <v>0</v>
      </c>
      <c r="M61" s="241">
        <f t="shared" si="19"/>
        <v>0</v>
      </c>
      <c r="N61" s="241">
        <f t="shared" si="19"/>
        <v>0</v>
      </c>
      <c r="O61" s="241">
        <f t="shared" si="19"/>
        <v>0</v>
      </c>
      <c r="P61" s="241">
        <f t="shared" si="19"/>
        <v>0</v>
      </c>
      <c r="Q61" s="241">
        <f t="shared" si="19"/>
        <v>0</v>
      </c>
      <c r="R61" s="242"/>
      <c r="T61" s="87">
        <f t="shared" si="18"/>
        <v>389.82</v>
      </c>
      <c r="U61" s="147"/>
    </row>
    <row r="62" spans="1:21" ht="13" customHeight="1" x14ac:dyDescent="0.35">
      <c r="A62" s="252" t="s">
        <v>148</v>
      </c>
      <c r="B62" s="253"/>
      <c r="C62" s="254"/>
      <c r="D62" s="98">
        <f>(D4+D9+D14+D18+D21+D28+D31+D34+D41+D47+D53+D57+D61)</f>
        <v>5277.0499999999993</v>
      </c>
      <c r="E62" s="98">
        <f t="shared" ref="E62:Q62" si="20">(E4+E9+E14+E18+E21+E28+E31+E34+E41+E47+E53+E57+E61)</f>
        <v>594.09</v>
      </c>
      <c r="F62" s="98">
        <f t="shared" si="20"/>
        <v>625.20000000000005</v>
      </c>
      <c r="G62" s="98">
        <f t="shared" si="20"/>
        <v>0</v>
      </c>
      <c r="H62" s="98">
        <f t="shared" si="20"/>
        <v>0</v>
      </c>
      <c r="I62" s="98">
        <f t="shared" si="20"/>
        <v>2593.48</v>
      </c>
      <c r="J62" s="98">
        <f t="shared" si="20"/>
        <v>0</v>
      </c>
      <c r="K62" s="98">
        <f t="shared" si="20"/>
        <v>279.75</v>
      </c>
      <c r="L62" s="98">
        <f t="shared" si="20"/>
        <v>0</v>
      </c>
      <c r="M62" s="98">
        <f t="shared" si="20"/>
        <v>82.2</v>
      </c>
      <c r="N62" s="98">
        <f t="shared" si="20"/>
        <v>117.33</v>
      </c>
      <c r="O62" s="98">
        <f t="shared" si="20"/>
        <v>469</v>
      </c>
      <c r="P62" s="98">
        <f t="shared" si="20"/>
        <v>48</v>
      </c>
      <c r="Q62" s="98">
        <f t="shared" si="20"/>
        <v>468</v>
      </c>
      <c r="R62" s="104"/>
      <c r="S62" s="98"/>
      <c r="T62" s="98">
        <f>(T4+T9+T14+T18+T21+T28+T31+T34+T41+T47+T53+T57+T61)</f>
        <v>5277.0499999999993</v>
      </c>
      <c r="U62" s="39"/>
    </row>
    <row r="63" spans="1:21" s="3" customFormat="1" x14ac:dyDescent="0.35">
      <c r="A63" t="s">
        <v>149</v>
      </c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105"/>
      <c r="S63"/>
      <c r="T63" s="88"/>
    </row>
    <row r="64" spans="1:21" ht="9" customHeight="1" x14ac:dyDescent="0.35">
      <c r="A64" s="3" t="s">
        <v>150</v>
      </c>
      <c r="B64"/>
      <c r="R64" s="105"/>
      <c r="T64" s="238" t="s">
        <v>105</v>
      </c>
      <c r="U64" s="39"/>
    </row>
    <row r="65" spans="1:21" ht="9" customHeight="1" x14ac:dyDescent="0.35">
      <c r="A65" s="3"/>
      <c r="B65"/>
      <c r="R65" s="105"/>
      <c r="T65" s="238"/>
      <c r="U65" s="39"/>
    </row>
    <row r="66" spans="1:21" s="3" customFormat="1" x14ac:dyDescent="0.35">
      <c r="A66" t="s">
        <v>97</v>
      </c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 s="105"/>
      <c r="S66"/>
      <c r="T66" s="98"/>
    </row>
    <row r="67" spans="1:21" x14ac:dyDescent="0.35">
      <c r="A67" s="3" t="s">
        <v>150</v>
      </c>
      <c r="N67" s="1"/>
    </row>
    <row r="68" spans="1:21" x14ac:dyDescent="0.35">
      <c r="A68" t="s">
        <v>151</v>
      </c>
    </row>
    <row r="69" spans="1:21" x14ac:dyDescent="0.35">
      <c r="A69" s="3" t="s">
        <v>150</v>
      </c>
    </row>
    <row r="73" spans="1:21" x14ac:dyDescent="0.35">
      <c r="F73" s="1"/>
      <c r="I73" t="s">
        <v>105</v>
      </c>
    </row>
    <row r="74" spans="1:21" x14ac:dyDescent="0.35">
      <c r="F74" s="1"/>
    </row>
    <row r="75" spans="1:21" x14ac:dyDescent="0.35">
      <c r="F75" s="1"/>
    </row>
    <row r="76" spans="1:21" x14ac:dyDescent="0.35">
      <c r="F76" s="1"/>
    </row>
    <row r="77" spans="1:21" x14ac:dyDescent="0.35">
      <c r="F77" s="1"/>
    </row>
  </sheetData>
  <mergeCells count="1">
    <mergeCell ref="A62:C6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opLeftCell="A4" workbookViewId="0">
      <selection activeCell="C21" sqref="C21"/>
    </sheetView>
  </sheetViews>
  <sheetFormatPr defaultRowHeight="14.5" x14ac:dyDescent="0.35"/>
  <cols>
    <col min="5" max="5" width="11.36328125" style="1" customWidth="1"/>
    <col min="6" max="6" width="10.26953125" customWidth="1"/>
  </cols>
  <sheetData>
    <row r="2" spans="1:7" ht="21" x14ac:dyDescent="0.5">
      <c r="A2" s="108" t="s">
        <v>530</v>
      </c>
    </row>
    <row r="3" spans="1:7" ht="21" x14ac:dyDescent="0.5">
      <c r="A3" s="108" t="s">
        <v>546</v>
      </c>
    </row>
    <row r="5" spans="1:7" ht="29" x14ac:dyDescent="0.35">
      <c r="A5" s="109" t="s">
        <v>0</v>
      </c>
      <c r="B5" s="110" t="s">
        <v>159</v>
      </c>
      <c r="C5" s="110" t="s">
        <v>161</v>
      </c>
      <c r="D5" s="109" t="s">
        <v>160</v>
      </c>
      <c r="E5" s="111" t="s">
        <v>162</v>
      </c>
      <c r="F5" s="110" t="s">
        <v>9</v>
      </c>
      <c r="G5" s="110" t="s">
        <v>95</v>
      </c>
    </row>
    <row r="6" spans="1:7" x14ac:dyDescent="0.35">
      <c r="A6" s="2" t="s">
        <v>163</v>
      </c>
      <c r="B6" s="84">
        <v>4591.7700000000004</v>
      </c>
      <c r="C6" s="84">
        <f>SUM(B6+D6)-E6</f>
        <v>5443.21</v>
      </c>
      <c r="D6" s="84">
        <v>864</v>
      </c>
      <c r="E6" s="84">
        <v>12.56</v>
      </c>
      <c r="F6" s="112" t="s">
        <v>531</v>
      </c>
      <c r="G6" s="84">
        <f>SUM(B6+D6)-(E6)</f>
        <v>5443.21</v>
      </c>
    </row>
    <row r="7" spans="1:7" x14ac:dyDescent="0.35">
      <c r="A7" s="2" t="s">
        <v>158</v>
      </c>
      <c r="B7" s="84">
        <f>SUM(C6)</f>
        <v>5443.21</v>
      </c>
      <c r="C7" s="84">
        <f t="shared" ref="C7:C18" si="0">SUM(B7+D7)-E7</f>
        <v>5908.22</v>
      </c>
      <c r="D7" s="84">
        <v>965</v>
      </c>
      <c r="E7" s="84">
        <v>499.99</v>
      </c>
      <c r="F7" s="112" t="s">
        <v>532</v>
      </c>
      <c r="G7" s="84">
        <f t="shared" ref="G7:G18" si="1">SUM(B7+D7)-(E7)</f>
        <v>5908.22</v>
      </c>
    </row>
    <row r="8" spans="1:7" x14ac:dyDescent="0.35">
      <c r="A8" s="2" t="s">
        <v>533</v>
      </c>
      <c r="B8" s="84">
        <f t="shared" ref="B8:B18" si="2">SUM(C7)</f>
        <v>5908.22</v>
      </c>
      <c r="C8" s="84">
        <f t="shared" si="0"/>
        <v>5951.45</v>
      </c>
      <c r="D8" s="84">
        <v>165</v>
      </c>
      <c r="E8" s="84">
        <v>121.77</v>
      </c>
      <c r="F8" s="112">
        <v>229</v>
      </c>
      <c r="G8" s="84">
        <f t="shared" si="1"/>
        <v>5951.45</v>
      </c>
    </row>
    <row r="9" spans="1:7" x14ac:dyDescent="0.35">
      <c r="A9" s="2" t="s">
        <v>537</v>
      </c>
      <c r="B9" s="84">
        <f t="shared" si="2"/>
        <v>5951.45</v>
      </c>
      <c r="C9" s="84">
        <f t="shared" si="0"/>
        <v>6011.45</v>
      </c>
      <c r="D9" s="84">
        <v>60</v>
      </c>
      <c r="E9" s="84">
        <v>0</v>
      </c>
      <c r="F9" s="112">
        <v>230</v>
      </c>
      <c r="G9" s="84">
        <f t="shared" si="1"/>
        <v>6011.45</v>
      </c>
    </row>
    <row r="10" spans="1:7" x14ac:dyDescent="0.35">
      <c r="A10" s="2" t="s">
        <v>538</v>
      </c>
      <c r="B10" s="84">
        <f t="shared" si="2"/>
        <v>6011.45</v>
      </c>
      <c r="C10" s="84">
        <f t="shared" si="0"/>
        <v>5860.71</v>
      </c>
      <c r="D10" s="84">
        <v>41</v>
      </c>
      <c r="E10" s="84">
        <v>191.74</v>
      </c>
      <c r="F10" s="112">
        <v>231</v>
      </c>
      <c r="G10" s="84">
        <f t="shared" si="1"/>
        <v>5860.71</v>
      </c>
    </row>
    <row r="11" spans="1:7" x14ac:dyDescent="0.35">
      <c r="A11" s="2" t="s">
        <v>539</v>
      </c>
      <c r="B11" s="84">
        <f t="shared" si="2"/>
        <v>5860.71</v>
      </c>
      <c r="C11" s="84">
        <f t="shared" si="0"/>
        <v>5505.8700000000008</v>
      </c>
      <c r="D11" s="84">
        <v>1909.8</v>
      </c>
      <c r="E11" s="84">
        <v>2264.64</v>
      </c>
      <c r="F11" s="112">
        <v>232</v>
      </c>
      <c r="G11" s="84">
        <f t="shared" si="1"/>
        <v>5505.8700000000008</v>
      </c>
    </row>
    <row r="12" spans="1:7" x14ac:dyDescent="0.35">
      <c r="A12" s="2" t="s">
        <v>540</v>
      </c>
      <c r="B12" s="84">
        <f t="shared" si="2"/>
        <v>5505.8700000000008</v>
      </c>
      <c r="C12" s="84">
        <f t="shared" si="0"/>
        <v>5560.8700000000008</v>
      </c>
      <c r="D12" s="84">
        <v>55</v>
      </c>
      <c r="E12" s="84">
        <v>0</v>
      </c>
      <c r="F12" s="112">
        <v>233</v>
      </c>
      <c r="G12" s="84">
        <f t="shared" si="1"/>
        <v>5560.8700000000008</v>
      </c>
    </row>
    <row r="13" spans="1:7" x14ac:dyDescent="0.35">
      <c r="A13" s="2" t="s">
        <v>541</v>
      </c>
      <c r="B13" s="84">
        <f t="shared" si="2"/>
        <v>5560.8700000000008</v>
      </c>
      <c r="C13" s="84">
        <f t="shared" si="0"/>
        <v>5600.8700000000008</v>
      </c>
      <c r="D13" s="84">
        <v>40</v>
      </c>
      <c r="E13" s="84">
        <v>0</v>
      </c>
      <c r="F13" s="112">
        <v>234</v>
      </c>
      <c r="G13" s="84">
        <f t="shared" si="1"/>
        <v>5600.8700000000008</v>
      </c>
    </row>
    <row r="14" spans="1:7" x14ac:dyDescent="0.35">
      <c r="A14" s="2" t="s">
        <v>542</v>
      </c>
      <c r="B14" s="84">
        <f t="shared" si="2"/>
        <v>5600.8700000000008</v>
      </c>
      <c r="C14" s="84">
        <f t="shared" si="0"/>
        <v>5364.4000000000015</v>
      </c>
      <c r="D14" s="84">
        <v>485.84</v>
      </c>
      <c r="E14" s="84">
        <v>722.31</v>
      </c>
      <c r="F14" s="112" t="s">
        <v>534</v>
      </c>
      <c r="G14" s="84">
        <f t="shared" si="1"/>
        <v>5364.4000000000015</v>
      </c>
    </row>
    <row r="15" spans="1:7" x14ac:dyDescent="0.35">
      <c r="A15" s="2" t="s">
        <v>543</v>
      </c>
      <c r="B15" s="84">
        <f t="shared" si="2"/>
        <v>5364.4000000000015</v>
      </c>
      <c r="C15" s="84">
        <f t="shared" si="0"/>
        <v>5725.130000000001</v>
      </c>
      <c r="D15" s="84">
        <v>621</v>
      </c>
      <c r="E15" s="84">
        <v>260.27</v>
      </c>
      <c r="F15" s="112" t="s">
        <v>535</v>
      </c>
      <c r="G15" s="84">
        <f t="shared" si="1"/>
        <v>5725.130000000001</v>
      </c>
    </row>
    <row r="16" spans="1:7" x14ac:dyDescent="0.35">
      <c r="A16" s="2" t="s">
        <v>544</v>
      </c>
      <c r="B16" s="84">
        <f t="shared" si="2"/>
        <v>5725.130000000001</v>
      </c>
      <c r="C16" s="84">
        <f t="shared" si="0"/>
        <v>5019.5800000000008</v>
      </c>
      <c r="D16" s="84">
        <v>52.4</v>
      </c>
      <c r="E16" s="84">
        <v>757.95</v>
      </c>
      <c r="F16" s="112">
        <v>239</v>
      </c>
      <c r="G16" s="84">
        <f t="shared" si="1"/>
        <v>5019.5800000000008</v>
      </c>
    </row>
    <row r="17" spans="1:7" x14ac:dyDescent="0.35">
      <c r="A17" s="2" t="s">
        <v>545</v>
      </c>
      <c r="B17" s="84">
        <f t="shared" si="2"/>
        <v>5019.5800000000008</v>
      </c>
      <c r="C17" s="84">
        <f t="shared" si="0"/>
        <v>5503.3300000000008</v>
      </c>
      <c r="D17" s="84">
        <v>539.75</v>
      </c>
      <c r="E17" s="84">
        <v>56</v>
      </c>
      <c r="F17" s="112" t="s">
        <v>536</v>
      </c>
      <c r="G17" s="84">
        <f t="shared" si="1"/>
        <v>5503.3300000000008</v>
      </c>
    </row>
    <row r="18" spans="1:7" x14ac:dyDescent="0.35">
      <c r="A18" s="2" t="s">
        <v>545</v>
      </c>
      <c r="B18" s="84">
        <f t="shared" si="2"/>
        <v>5503.3300000000008</v>
      </c>
      <c r="C18" s="84">
        <f t="shared" si="0"/>
        <v>5358.8600000000015</v>
      </c>
      <c r="D18" s="84">
        <v>245.35</v>
      </c>
      <c r="E18" s="84">
        <v>389.82</v>
      </c>
      <c r="F18" s="112">
        <v>242</v>
      </c>
      <c r="G18" s="84">
        <f t="shared" si="1"/>
        <v>5358.8600000000015</v>
      </c>
    </row>
    <row r="19" spans="1:7" x14ac:dyDescent="0.35">
      <c r="A19" s="2"/>
      <c r="B19" s="84"/>
      <c r="C19" s="84"/>
      <c r="D19" s="84"/>
      <c r="E19" s="84"/>
      <c r="F19" s="112"/>
      <c r="G19" s="84"/>
    </row>
    <row r="20" spans="1:7" x14ac:dyDescent="0.35">
      <c r="A20" s="39"/>
      <c r="B20" s="40"/>
      <c r="C20" s="40"/>
      <c r="D20" s="40"/>
      <c r="E20" s="40"/>
      <c r="F20" s="221"/>
      <c r="G20" s="39"/>
    </row>
    <row r="21" spans="1:7" x14ac:dyDescent="0.35">
      <c r="A21" s="39"/>
      <c r="B21" s="40"/>
      <c r="C21" s="40"/>
      <c r="D21" s="40"/>
      <c r="E21" s="40"/>
      <c r="F21" s="221"/>
      <c r="G21" s="39"/>
    </row>
    <row r="22" spans="1:7" x14ac:dyDescent="0.35">
      <c r="A22" s="39"/>
      <c r="B22" s="40"/>
      <c r="C22" s="40"/>
      <c r="D22" s="40"/>
      <c r="E22" s="40"/>
      <c r="F22" s="39"/>
      <c r="G22" s="39"/>
    </row>
  </sheetData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opLeftCell="A37" workbookViewId="0">
      <selection activeCell="G50" sqref="G50"/>
    </sheetView>
  </sheetViews>
  <sheetFormatPr defaultRowHeight="14.5" x14ac:dyDescent="0.35"/>
  <sheetData>
    <row r="2" spans="1:9" s="3" customFormat="1" x14ac:dyDescent="0.35">
      <c r="A2" s="3" t="s">
        <v>3</v>
      </c>
      <c r="F2" s="3" t="s">
        <v>579</v>
      </c>
    </row>
    <row r="4" spans="1:9" s="3" customFormat="1" x14ac:dyDescent="0.35">
      <c r="A4" s="3" t="s">
        <v>547</v>
      </c>
      <c r="G4" s="3">
        <v>2021</v>
      </c>
      <c r="I4" s="3">
        <v>2020</v>
      </c>
    </row>
    <row r="5" spans="1:9" x14ac:dyDescent="0.35">
      <c r="A5" t="s">
        <v>548</v>
      </c>
      <c r="G5" s="1">
        <v>845</v>
      </c>
      <c r="I5">
        <v>926</v>
      </c>
    </row>
    <row r="6" spans="1:9" x14ac:dyDescent="0.35">
      <c r="A6" t="s">
        <v>549</v>
      </c>
      <c r="G6" s="1">
        <v>1827.35</v>
      </c>
      <c r="I6" s="1">
        <v>1170</v>
      </c>
    </row>
    <row r="7" spans="1:9" x14ac:dyDescent="0.35">
      <c r="A7" t="s">
        <v>575</v>
      </c>
      <c r="G7" s="1">
        <v>177</v>
      </c>
      <c r="I7">
        <v>290</v>
      </c>
    </row>
    <row r="8" spans="1:9" x14ac:dyDescent="0.35">
      <c r="A8" t="s">
        <v>578</v>
      </c>
      <c r="G8" s="1"/>
      <c r="I8">
        <v>11.71</v>
      </c>
    </row>
    <row r="9" spans="1:9" x14ac:dyDescent="0.35">
      <c r="A9" t="s">
        <v>550</v>
      </c>
      <c r="G9" s="1">
        <v>308.83999999999997</v>
      </c>
      <c r="I9">
        <v>0</v>
      </c>
    </row>
    <row r="10" spans="1:9" x14ac:dyDescent="0.35">
      <c r="A10" t="s">
        <v>551</v>
      </c>
      <c r="G10" s="1">
        <v>279.75</v>
      </c>
      <c r="I10">
        <v>279.75</v>
      </c>
    </row>
    <row r="11" spans="1:9" x14ac:dyDescent="0.35">
      <c r="A11" t="s">
        <v>552</v>
      </c>
      <c r="G11" s="1">
        <v>2138.8000000000002</v>
      </c>
      <c r="I11">
        <v>47.4</v>
      </c>
    </row>
    <row r="12" spans="1:9" x14ac:dyDescent="0.35">
      <c r="A12" t="s">
        <v>573</v>
      </c>
      <c r="G12" s="1">
        <v>460</v>
      </c>
      <c r="I12">
        <v>0</v>
      </c>
    </row>
    <row r="13" spans="1:9" x14ac:dyDescent="0.35">
      <c r="A13" t="s">
        <v>572</v>
      </c>
      <c r="G13" s="1">
        <v>7.4</v>
      </c>
    </row>
    <row r="14" spans="1:9" x14ac:dyDescent="0.35">
      <c r="A14" t="s">
        <v>553</v>
      </c>
      <c r="G14" s="1">
        <f>SUM(G5:G13)</f>
        <v>6044.1399999999994</v>
      </c>
      <c r="I14" s="1">
        <f>SUM(I5:I13)</f>
        <v>2724.86</v>
      </c>
    </row>
    <row r="16" spans="1:9" x14ac:dyDescent="0.35">
      <c r="A16" s="3" t="s">
        <v>554</v>
      </c>
    </row>
    <row r="17" spans="1:9" x14ac:dyDescent="0.35">
      <c r="A17" t="s">
        <v>555</v>
      </c>
      <c r="G17" s="1">
        <v>594.09</v>
      </c>
      <c r="I17">
        <v>88.44</v>
      </c>
    </row>
    <row r="18" spans="1:9" x14ac:dyDescent="0.35">
      <c r="A18" t="s">
        <v>135</v>
      </c>
      <c r="G18" s="1">
        <v>625.20000000000005</v>
      </c>
      <c r="I18">
        <v>423.59</v>
      </c>
    </row>
    <row r="19" spans="1:9" x14ac:dyDescent="0.35">
      <c r="A19" t="s">
        <v>157</v>
      </c>
      <c r="G19" s="1">
        <v>2593.48</v>
      </c>
      <c r="I19">
        <v>0</v>
      </c>
    </row>
    <row r="20" spans="1:9" x14ac:dyDescent="0.35">
      <c r="A20" t="s">
        <v>139</v>
      </c>
      <c r="G20" s="1">
        <v>279.75</v>
      </c>
      <c r="I20">
        <v>279.75</v>
      </c>
    </row>
    <row r="21" spans="1:9" x14ac:dyDescent="0.35">
      <c r="A21" t="s">
        <v>556</v>
      </c>
      <c r="G21" s="1">
        <v>82.2</v>
      </c>
      <c r="I21">
        <v>0</v>
      </c>
    </row>
    <row r="22" spans="1:9" x14ac:dyDescent="0.35">
      <c r="A22" t="s">
        <v>557</v>
      </c>
      <c r="G22" s="1">
        <v>117.33</v>
      </c>
      <c r="I22">
        <v>50</v>
      </c>
    </row>
    <row r="23" spans="1:9" x14ac:dyDescent="0.35">
      <c r="A23" t="s">
        <v>576</v>
      </c>
      <c r="G23" s="1">
        <v>469</v>
      </c>
      <c r="I23">
        <v>60</v>
      </c>
    </row>
    <row r="24" spans="1:9" x14ac:dyDescent="0.35">
      <c r="A24" t="s">
        <v>558</v>
      </c>
      <c r="G24" s="1">
        <v>48</v>
      </c>
      <c r="I24">
        <v>0</v>
      </c>
    </row>
    <row r="25" spans="1:9" x14ac:dyDescent="0.35">
      <c r="A25" t="s">
        <v>559</v>
      </c>
      <c r="G25" s="1">
        <v>0</v>
      </c>
      <c r="I25">
        <v>10</v>
      </c>
    </row>
    <row r="26" spans="1:9" x14ac:dyDescent="0.35">
      <c r="A26" t="s">
        <v>560</v>
      </c>
      <c r="G26" s="1">
        <v>0</v>
      </c>
      <c r="I26">
        <v>39.5</v>
      </c>
    </row>
    <row r="27" spans="1:9" x14ac:dyDescent="0.35">
      <c r="A27" t="s">
        <v>577</v>
      </c>
      <c r="G27" s="1">
        <v>460</v>
      </c>
      <c r="I27">
        <v>0</v>
      </c>
    </row>
    <row r="28" spans="1:9" x14ac:dyDescent="0.35">
      <c r="A28" t="s">
        <v>574</v>
      </c>
      <c r="G28" s="1">
        <v>8</v>
      </c>
    </row>
    <row r="29" spans="1:9" x14ac:dyDescent="0.35">
      <c r="A29" t="s">
        <v>561</v>
      </c>
      <c r="G29" s="1">
        <f>SUM(G17:G28)</f>
        <v>5277.05</v>
      </c>
      <c r="I29">
        <v>951.28</v>
      </c>
    </row>
    <row r="30" spans="1:9" x14ac:dyDescent="0.35">
      <c r="G30" s="1"/>
    </row>
    <row r="31" spans="1:9" s="3" customFormat="1" x14ac:dyDescent="0.35">
      <c r="A31" s="3" t="s">
        <v>562</v>
      </c>
      <c r="G31" s="241">
        <f>SUM(G14-G29)</f>
        <v>767.08999999999924</v>
      </c>
    </row>
    <row r="33" spans="1:9" x14ac:dyDescent="0.35">
      <c r="A33" t="s">
        <v>563</v>
      </c>
    </row>
    <row r="34" spans="1:9" x14ac:dyDescent="0.35">
      <c r="A34" t="s">
        <v>564</v>
      </c>
      <c r="I34" s="84">
        <v>4591.7700000000004</v>
      </c>
    </row>
    <row r="35" spans="1:9" x14ac:dyDescent="0.35">
      <c r="A35" t="s">
        <v>565</v>
      </c>
      <c r="I35" s="1">
        <f>SUM(G14)</f>
        <v>6044.1399999999994</v>
      </c>
    </row>
    <row r="36" spans="1:9" x14ac:dyDescent="0.35">
      <c r="A36" t="s">
        <v>566</v>
      </c>
      <c r="I36" s="1">
        <f>SUM(I34:I35)</f>
        <v>10635.91</v>
      </c>
    </row>
    <row r="37" spans="1:9" x14ac:dyDescent="0.35">
      <c r="A37" t="s">
        <v>567</v>
      </c>
      <c r="I37" s="1">
        <f>SUM(G29)</f>
        <v>5277.05</v>
      </c>
    </row>
    <row r="38" spans="1:9" x14ac:dyDescent="0.35">
      <c r="A38" t="s">
        <v>568</v>
      </c>
      <c r="I38" s="1">
        <f>SUM(I36-I37)</f>
        <v>5358.86</v>
      </c>
    </row>
    <row r="39" spans="1:9" x14ac:dyDescent="0.35">
      <c r="I39" s="1"/>
    </row>
    <row r="40" spans="1:9" x14ac:dyDescent="0.35">
      <c r="A40" t="s">
        <v>569</v>
      </c>
    </row>
    <row r="41" spans="1:9" x14ac:dyDescent="0.35">
      <c r="A41" t="s">
        <v>570</v>
      </c>
    </row>
    <row r="42" spans="1:9" x14ac:dyDescent="0.35">
      <c r="A42" t="s">
        <v>150</v>
      </c>
    </row>
    <row r="43" spans="1:9" x14ac:dyDescent="0.35">
      <c r="A43" t="s">
        <v>97</v>
      </c>
    </row>
    <row r="44" spans="1:9" x14ac:dyDescent="0.35">
      <c r="A44" t="s">
        <v>150</v>
      </c>
    </row>
    <row r="45" spans="1:9" x14ac:dyDescent="0.35">
      <c r="A45" t="s">
        <v>151</v>
      </c>
    </row>
    <row r="46" spans="1:9" x14ac:dyDescent="0.35">
      <c r="A46" t="s">
        <v>150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Income 21</vt:lpstr>
      <vt:lpstr>Expenditure 21</vt:lpstr>
      <vt:lpstr>Reconciliation</vt:lpstr>
      <vt:lpstr>Annual Accounts 21</vt:lpstr>
      <vt:lpstr>'Income 21'!Print_Titles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Crappper</dc:creator>
  <cp:lastModifiedBy>Sandra Crapper</cp:lastModifiedBy>
  <cp:lastPrinted>2022-03-25T13:32:56Z</cp:lastPrinted>
  <dcterms:created xsi:type="dcterms:W3CDTF">2012-05-12T13:25:17Z</dcterms:created>
  <dcterms:modified xsi:type="dcterms:W3CDTF">2022-04-04T08:35:56Z</dcterms:modified>
</cp:coreProperties>
</file>